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hared/websites/permanent_archives/323/"/>
    </mc:Choice>
  </mc:AlternateContent>
  <xr:revisionPtr revIDLastSave="0" documentId="13_ncr:1_{31FB86AD-B5EE-214D-BC44-5020CA3E586B}" xr6:coauthVersionLast="36" xr6:coauthVersionMax="36" xr10:uidLastSave="{00000000-0000-0000-0000-000000000000}"/>
  <bookViews>
    <workbookView xWindow="0" yWindow="460" windowWidth="29180" windowHeight="18500" tabRatio="50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6" i="1" l="1"/>
  <c r="K50" i="1"/>
  <c r="M50" i="1" s="1"/>
  <c r="L49" i="1"/>
  <c r="L50" i="1"/>
  <c r="K49" i="1"/>
  <c r="M49" i="1" s="1"/>
  <c r="L48" i="1"/>
  <c r="K48" i="1"/>
  <c r="M48" i="1" s="1"/>
  <c r="L47" i="1"/>
  <c r="K47" i="1"/>
  <c r="L46" i="1"/>
  <c r="M47" i="1"/>
  <c r="K46" i="1"/>
  <c r="L45" i="1"/>
  <c r="K45" i="1"/>
  <c r="M45" i="1" s="1"/>
  <c r="L44" i="1"/>
  <c r="K44" i="1"/>
  <c r="L43" i="1"/>
  <c r="M44" i="1"/>
  <c r="K43" i="1"/>
  <c r="L42" i="1"/>
  <c r="M43" i="1"/>
  <c r="K42" i="1"/>
  <c r="M42" i="1" s="1"/>
  <c r="L41" i="1"/>
  <c r="K41" i="1"/>
  <c r="M41" i="1" s="1"/>
  <c r="L40" i="1"/>
  <c r="K40" i="1"/>
  <c r="L39" i="1"/>
  <c r="M40" i="1"/>
  <c r="K39" i="1"/>
  <c r="L38" i="1"/>
  <c r="M39" i="1"/>
  <c r="K38" i="1"/>
  <c r="M38" i="1" s="1"/>
  <c r="L37" i="1"/>
  <c r="K37" i="1"/>
  <c r="M37" i="1" s="1"/>
  <c r="L36" i="1"/>
  <c r="K36" i="1"/>
  <c r="L35" i="1"/>
  <c r="M36" i="1"/>
  <c r="K35" i="1"/>
  <c r="L34" i="1"/>
  <c r="M35" i="1"/>
  <c r="K34" i="1"/>
  <c r="M34" i="1" s="1"/>
  <c r="L33" i="1"/>
  <c r="K33" i="1"/>
  <c r="M33" i="1" s="1"/>
  <c r="L32" i="1"/>
  <c r="K32" i="1"/>
  <c r="L31" i="1"/>
  <c r="M32" i="1"/>
  <c r="K31" i="1"/>
  <c r="L30" i="1"/>
  <c r="M31" i="1"/>
  <c r="K30" i="1"/>
  <c r="M30" i="1" s="1"/>
  <c r="L29" i="1"/>
  <c r="K29" i="1"/>
  <c r="M29" i="1" s="1"/>
  <c r="L28" i="1"/>
  <c r="K28" i="1"/>
  <c r="L27" i="1"/>
  <c r="M28" i="1"/>
  <c r="K27" i="1"/>
  <c r="L26" i="1"/>
  <c r="M27" i="1"/>
  <c r="K26" i="1"/>
  <c r="M26" i="1" s="1"/>
  <c r="L25" i="1"/>
  <c r="K25" i="1"/>
  <c r="M25" i="1" s="1"/>
  <c r="L24" i="1"/>
  <c r="K24" i="1"/>
  <c r="L23" i="1"/>
  <c r="M24" i="1"/>
  <c r="K23" i="1"/>
  <c r="L22" i="1"/>
  <c r="M23" i="1"/>
  <c r="K22" i="1"/>
  <c r="M22" i="1" s="1"/>
  <c r="L21" i="1"/>
  <c r="K21" i="1"/>
  <c r="M21" i="1" s="1"/>
  <c r="L20" i="1"/>
  <c r="K20" i="1"/>
  <c r="L19" i="1"/>
  <c r="M20" i="1"/>
  <c r="K19" i="1"/>
  <c r="L18" i="1"/>
  <c r="M19" i="1"/>
  <c r="K18" i="1"/>
  <c r="M18" i="1" s="1"/>
  <c r="L17" i="1"/>
  <c r="K17" i="1"/>
  <c r="M17" i="1" s="1"/>
  <c r="L16" i="1"/>
  <c r="K16" i="1"/>
  <c r="L15" i="1"/>
  <c r="M16" i="1"/>
  <c r="K15" i="1"/>
  <c r="L14" i="1"/>
  <c r="M15" i="1"/>
  <c r="K14" i="1"/>
  <c r="M14" i="1" s="1"/>
  <c r="L13" i="1"/>
  <c r="K13" i="1"/>
  <c r="M13" i="1" s="1"/>
  <c r="L12" i="1"/>
  <c r="K12" i="1"/>
  <c r="L11" i="1"/>
  <c r="M12" i="1"/>
  <c r="K11" i="1"/>
  <c r="L10" i="1"/>
  <c r="M11" i="1"/>
  <c r="K10" i="1"/>
  <c r="M10" i="1" s="1"/>
  <c r="L9" i="1"/>
  <c r="K9" i="1"/>
  <c r="M9" i="1" s="1"/>
  <c r="L8" i="1"/>
  <c r="K8" i="1"/>
  <c r="L7" i="1"/>
  <c r="M8" i="1"/>
  <c r="K7" i="1"/>
  <c r="L6" i="1"/>
  <c r="M7" i="1"/>
  <c r="K6" i="1"/>
  <c r="M6" i="1" s="1"/>
  <c r="L5" i="1"/>
  <c r="K5" i="1"/>
  <c r="M5" i="1"/>
</calcChain>
</file>

<file path=xl/sharedStrings.xml><?xml version="1.0" encoding="utf-8"?>
<sst xmlns="http://schemas.openxmlformats.org/spreadsheetml/2006/main" count="362" uniqueCount="27">
  <si>
    <t>Exp</t>
  </si>
  <si>
    <t>Site</t>
  </si>
  <si>
    <t>Hole</t>
  </si>
  <si>
    <t>Core</t>
  </si>
  <si>
    <t>Type</t>
  </si>
  <si>
    <t>Sect</t>
  </si>
  <si>
    <t>Recovered length (m)</t>
  </si>
  <si>
    <t>Curated length (m)</t>
  </si>
  <si>
    <t>Top depth CSF-A (m)</t>
  </si>
  <si>
    <t>Bottom depth CSF-A (m)</t>
  </si>
  <si>
    <t>Top depth (mcd)</t>
  </si>
  <si>
    <t>Bottom depth (mcd)</t>
  </si>
  <si>
    <t>Comments</t>
  </si>
  <si>
    <t>Curation Comments</t>
  </si>
  <si>
    <t>U1342 Permanent Archive List</t>
  </si>
  <si>
    <t>U1342</t>
  </si>
  <si>
    <t>B</t>
  </si>
  <si>
    <t>H</t>
  </si>
  <si>
    <t>accomodates splice</t>
  </si>
  <si>
    <t>CC</t>
  </si>
  <si>
    <t>A</t>
  </si>
  <si>
    <t>X</t>
  </si>
  <si>
    <t>hard rock</t>
  </si>
  <si>
    <t>Rock</t>
  </si>
  <si>
    <t>D</t>
  </si>
  <si>
    <t>below splice</t>
  </si>
  <si>
    <r>
      <t>Overlap/</t>
    </r>
    <r>
      <rPr>
        <b/>
        <sz val="14"/>
        <color indexed="10"/>
        <rFont val="Arial"/>
        <family val="2"/>
      </rPr>
      <t>Gap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</si>
</sst>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4"/>
      <color theme="1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4"/>
      <color indexed="10"/>
      <name val="Arial"/>
      <family val="2"/>
    </font>
    <font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9"/>
  <sheetViews>
    <sheetView tabSelected="1" zoomScale="75" zoomScaleNormal="75" zoomScalePageLayoutView="75" workbookViewId="0">
      <selection activeCell="H2" sqref="H2:J2"/>
    </sheetView>
  </sheetViews>
  <sheetFormatPr baseColWidth="10" defaultRowHeight="20" x14ac:dyDescent="0.2"/>
  <cols>
    <col min="1" max="1" width="4.875" style="3" bestFit="1" customWidth="1"/>
    <col min="2" max="2" width="7.125" style="3" bestFit="1" customWidth="1"/>
    <col min="3" max="3" width="5.5" style="3" bestFit="1" customWidth="1"/>
    <col min="4" max="5" width="5.75" style="3" bestFit="1" customWidth="1"/>
    <col min="6" max="6" width="5.375" style="3" bestFit="1" customWidth="1"/>
    <col min="7" max="7" width="21.75" style="3" bestFit="1" customWidth="1"/>
    <col min="8" max="8" width="19" style="3" bestFit="1" customWidth="1"/>
    <col min="9" max="9" width="28" style="3" customWidth="1"/>
    <col min="10" max="10" width="24.5" style="3" bestFit="1" customWidth="1"/>
    <col min="11" max="11" width="16.75" style="3" bestFit="1" customWidth="1"/>
    <col min="12" max="12" width="20.25" style="3" bestFit="1" customWidth="1"/>
    <col min="13" max="13" width="13.25" style="3" bestFit="1" customWidth="1"/>
    <col min="14" max="14" width="18.875" style="3" bestFit="1" customWidth="1"/>
    <col min="15" max="15" width="15.5" style="3" bestFit="1" customWidth="1"/>
  </cols>
  <sheetData>
    <row r="1" spans="1:15" ht="21" thickBot="1" x14ac:dyDescent="0.25">
      <c r="A1" s="1"/>
      <c r="B1" s="1"/>
      <c r="C1" s="1"/>
      <c r="D1" s="2"/>
      <c r="E1" s="1"/>
      <c r="F1" s="1"/>
      <c r="G1" s="2"/>
      <c r="H1" s="1"/>
      <c r="I1" s="1"/>
      <c r="J1" s="1"/>
      <c r="K1" s="1"/>
      <c r="L1" s="1"/>
      <c r="M1" s="1"/>
      <c r="N1" s="1"/>
      <c r="O1" s="1"/>
    </row>
    <row r="2" spans="1:15" ht="26" thickBot="1" x14ac:dyDescent="0.25">
      <c r="A2" s="1"/>
      <c r="B2" s="1"/>
      <c r="C2" s="1"/>
      <c r="D2" s="1"/>
      <c r="E2" s="1"/>
      <c r="F2" s="2"/>
      <c r="G2" s="2"/>
      <c r="H2" s="4" t="s">
        <v>14</v>
      </c>
      <c r="I2" s="5"/>
      <c r="J2" s="6"/>
      <c r="K2" s="1"/>
      <c r="L2" s="1"/>
      <c r="M2" s="1"/>
      <c r="N2" s="1"/>
      <c r="O2" s="1"/>
    </row>
    <row r="3" spans="1: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8" x14ac:dyDescent="0.2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26</v>
      </c>
      <c r="N4" s="7" t="s">
        <v>12</v>
      </c>
      <c r="O4" s="7" t="s">
        <v>13</v>
      </c>
    </row>
    <row r="5" spans="1:15" ht="18" x14ac:dyDescent="0.2">
      <c r="A5" s="8">
        <v>323</v>
      </c>
      <c r="B5" s="8" t="s">
        <v>15</v>
      </c>
      <c r="C5" s="8" t="s">
        <v>16</v>
      </c>
      <c r="D5" s="8">
        <v>1</v>
      </c>
      <c r="E5" s="8" t="s">
        <v>17</v>
      </c>
      <c r="F5" s="8">
        <v>1</v>
      </c>
      <c r="G5" s="9">
        <v>1.5</v>
      </c>
      <c r="H5" s="9">
        <v>1.5</v>
      </c>
      <c r="I5" s="9">
        <v>0</v>
      </c>
      <c r="J5" s="9">
        <v>1.5</v>
      </c>
      <c r="K5" s="9">
        <f>I5+0.07</f>
        <v>7.0000000000000007E-2</v>
      </c>
      <c r="L5" s="9">
        <f>J5+0.07</f>
        <v>1.57</v>
      </c>
      <c r="M5" s="10">
        <f>K5-0</f>
        <v>7.0000000000000007E-2</v>
      </c>
      <c r="N5" s="8" t="s">
        <v>18</v>
      </c>
      <c r="O5" s="8"/>
    </row>
    <row r="6" spans="1:15" ht="18" x14ac:dyDescent="0.2">
      <c r="A6" s="8">
        <v>323</v>
      </c>
      <c r="B6" s="8" t="s">
        <v>15</v>
      </c>
      <c r="C6" s="8" t="s">
        <v>16</v>
      </c>
      <c r="D6" s="8">
        <v>1</v>
      </c>
      <c r="E6" s="8" t="s">
        <v>17</v>
      </c>
      <c r="F6" s="8">
        <v>2</v>
      </c>
      <c r="G6" s="9">
        <v>1.5</v>
      </c>
      <c r="H6" s="9">
        <v>1.5</v>
      </c>
      <c r="I6" s="9">
        <v>1.5</v>
      </c>
      <c r="J6" s="9">
        <v>3</v>
      </c>
      <c r="K6" s="9">
        <f t="shared" ref="K6:L9" si="0">I6+0.07</f>
        <v>1.57</v>
      </c>
      <c r="L6" s="9">
        <f t="shared" si="0"/>
        <v>3.07</v>
      </c>
      <c r="M6" s="9">
        <f>K6-L5</f>
        <v>0</v>
      </c>
      <c r="N6" s="8" t="s">
        <v>18</v>
      </c>
      <c r="O6" s="8"/>
    </row>
    <row r="7" spans="1:15" ht="18" x14ac:dyDescent="0.2">
      <c r="A7" s="8">
        <v>323</v>
      </c>
      <c r="B7" s="8" t="s">
        <v>15</v>
      </c>
      <c r="C7" s="8" t="s">
        <v>16</v>
      </c>
      <c r="D7" s="8">
        <v>1</v>
      </c>
      <c r="E7" s="8" t="s">
        <v>17</v>
      </c>
      <c r="F7" s="8">
        <v>3</v>
      </c>
      <c r="G7" s="9">
        <v>1.5</v>
      </c>
      <c r="H7" s="9">
        <v>1.5</v>
      </c>
      <c r="I7" s="9">
        <v>3</v>
      </c>
      <c r="J7" s="9">
        <v>4.5</v>
      </c>
      <c r="K7" s="9">
        <f t="shared" si="0"/>
        <v>3.07</v>
      </c>
      <c r="L7" s="9">
        <f t="shared" si="0"/>
        <v>4.57</v>
      </c>
      <c r="M7" s="9">
        <f t="shared" ref="M7:M50" si="1">K7-L6</f>
        <v>0</v>
      </c>
      <c r="N7" s="8" t="s">
        <v>18</v>
      </c>
      <c r="O7" s="8"/>
    </row>
    <row r="8" spans="1:15" ht="18" x14ac:dyDescent="0.2">
      <c r="A8" s="8">
        <v>323</v>
      </c>
      <c r="B8" s="8" t="s">
        <v>15</v>
      </c>
      <c r="C8" s="8" t="s">
        <v>16</v>
      </c>
      <c r="D8" s="8">
        <v>1</v>
      </c>
      <c r="E8" s="8" t="s">
        <v>17</v>
      </c>
      <c r="F8" s="8">
        <v>4</v>
      </c>
      <c r="G8" s="9">
        <v>0.64</v>
      </c>
      <c r="H8" s="9">
        <v>0.64</v>
      </c>
      <c r="I8" s="9">
        <v>4.5</v>
      </c>
      <c r="J8" s="9">
        <v>5.14</v>
      </c>
      <c r="K8" s="9">
        <f t="shared" si="0"/>
        <v>4.57</v>
      </c>
      <c r="L8" s="9">
        <f t="shared" si="0"/>
        <v>5.21</v>
      </c>
      <c r="M8" s="9">
        <f t="shared" si="1"/>
        <v>0</v>
      </c>
      <c r="N8" s="8" t="s">
        <v>18</v>
      </c>
      <c r="O8" s="8"/>
    </row>
    <row r="9" spans="1:15" ht="18" x14ac:dyDescent="0.2">
      <c r="A9" s="8">
        <v>323</v>
      </c>
      <c r="B9" s="8" t="s">
        <v>15</v>
      </c>
      <c r="C9" s="8" t="s">
        <v>16</v>
      </c>
      <c r="D9" s="8">
        <v>1</v>
      </c>
      <c r="E9" s="8" t="s">
        <v>17</v>
      </c>
      <c r="F9" s="8" t="s">
        <v>19</v>
      </c>
      <c r="G9" s="9">
        <v>0.19</v>
      </c>
      <c r="H9" s="9">
        <v>0.19</v>
      </c>
      <c r="I9" s="9">
        <v>5.14</v>
      </c>
      <c r="J9" s="9">
        <v>5.33</v>
      </c>
      <c r="K9" s="9">
        <f t="shared" si="0"/>
        <v>5.21</v>
      </c>
      <c r="L9" s="9">
        <f t="shared" si="0"/>
        <v>5.4</v>
      </c>
      <c r="M9" s="9">
        <f t="shared" si="1"/>
        <v>0</v>
      </c>
      <c r="N9" s="8" t="s">
        <v>18</v>
      </c>
      <c r="O9" s="8"/>
    </row>
    <row r="10" spans="1:15" ht="18" x14ac:dyDescent="0.2">
      <c r="A10" s="8">
        <v>323</v>
      </c>
      <c r="B10" s="8" t="s">
        <v>15</v>
      </c>
      <c r="C10" s="8" t="s">
        <v>16</v>
      </c>
      <c r="D10" s="8">
        <v>2</v>
      </c>
      <c r="E10" s="8" t="s">
        <v>17</v>
      </c>
      <c r="F10" s="8">
        <v>1</v>
      </c>
      <c r="G10" s="9">
        <v>1.5</v>
      </c>
      <c r="H10" s="9">
        <v>1.5</v>
      </c>
      <c r="I10" s="9">
        <v>5.3</v>
      </c>
      <c r="J10" s="9">
        <v>6.8</v>
      </c>
      <c r="K10" s="9">
        <f>I10+0.04</f>
        <v>5.34</v>
      </c>
      <c r="L10" s="9">
        <f>J10+0.04</f>
        <v>6.84</v>
      </c>
      <c r="M10" s="9">
        <f t="shared" si="1"/>
        <v>-6.0000000000000497E-2</v>
      </c>
      <c r="N10" s="8" t="s">
        <v>18</v>
      </c>
      <c r="O10" s="8"/>
    </row>
    <row r="11" spans="1:15" ht="18" x14ac:dyDescent="0.2">
      <c r="A11" s="8">
        <v>323</v>
      </c>
      <c r="B11" s="8" t="s">
        <v>15</v>
      </c>
      <c r="C11" s="8" t="s">
        <v>16</v>
      </c>
      <c r="D11" s="8">
        <v>2</v>
      </c>
      <c r="E11" s="8" t="s">
        <v>17</v>
      </c>
      <c r="F11" s="8">
        <v>2</v>
      </c>
      <c r="G11" s="9">
        <v>1.5</v>
      </c>
      <c r="H11" s="9">
        <v>1.5</v>
      </c>
      <c r="I11" s="9">
        <v>6.8</v>
      </c>
      <c r="J11" s="9">
        <v>8.3000000000000007</v>
      </c>
      <c r="K11" s="9">
        <f t="shared" ref="K11:L17" si="2">I11+0.04</f>
        <v>6.84</v>
      </c>
      <c r="L11" s="9">
        <f t="shared" si="2"/>
        <v>8.34</v>
      </c>
      <c r="M11" s="9">
        <f t="shared" si="1"/>
        <v>0</v>
      </c>
      <c r="N11" s="8" t="s">
        <v>18</v>
      </c>
      <c r="O11" s="8"/>
    </row>
    <row r="12" spans="1:15" ht="18" x14ac:dyDescent="0.2">
      <c r="A12" s="8">
        <v>323</v>
      </c>
      <c r="B12" s="8" t="s">
        <v>15</v>
      </c>
      <c r="C12" s="8" t="s">
        <v>16</v>
      </c>
      <c r="D12" s="8">
        <v>2</v>
      </c>
      <c r="E12" s="8" t="s">
        <v>17</v>
      </c>
      <c r="F12" s="8">
        <v>3</v>
      </c>
      <c r="G12" s="9">
        <v>1.5</v>
      </c>
      <c r="H12" s="9">
        <v>1.5</v>
      </c>
      <c r="I12" s="9">
        <v>8.3000000000000007</v>
      </c>
      <c r="J12" s="9">
        <v>9.8000000000000007</v>
      </c>
      <c r="K12" s="9">
        <f t="shared" si="2"/>
        <v>8.34</v>
      </c>
      <c r="L12" s="9">
        <f t="shared" si="2"/>
        <v>9.84</v>
      </c>
      <c r="M12" s="9">
        <f t="shared" si="1"/>
        <v>0</v>
      </c>
      <c r="N12" s="8" t="s">
        <v>18</v>
      </c>
      <c r="O12" s="8"/>
    </row>
    <row r="13" spans="1:15" ht="18" x14ac:dyDescent="0.2">
      <c r="A13" s="8">
        <v>323</v>
      </c>
      <c r="B13" s="8" t="s">
        <v>15</v>
      </c>
      <c r="C13" s="8" t="s">
        <v>16</v>
      </c>
      <c r="D13" s="8">
        <v>2</v>
      </c>
      <c r="E13" s="8" t="s">
        <v>17</v>
      </c>
      <c r="F13" s="8">
        <v>4</v>
      </c>
      <c r="G13" s="9">
        <v>1.5</v>
      </c>
      <c r="H13" s="9">
        <v>1.5</v>
      </c>
      <c r="I13" s="9">
        <v>9.8000000000000007</v>
      </c>
      <c r="J13" s="9">
        <v>11.3</v>
      </c>
      <c r="K13" s="9">
        <f t="shared" si="2"/>
        <v>9.84</v>
      </c>
      <c r="L13" s="9">
        <f t="shared" si="2"/>
        <v>11.34</v>
      </c>
      <c r="M13" s="9">
        <f t="shared" si="1"/>
        <v>0</v>
      </c>
      <c r="N13" s="8" t="s">
        <v>18</v>
      </c>
      <c r="O13" s="8"/>
    </row>
    <row r="14" spans="1:15" ht="18" x14ac:dyDescent="0.2">
      <c r="A14" s="8">
        <v>323</v>
      </c>
      <c r="B14" s="8" t="s">
        <v>15</v>
      </c>
      <c r="C14" s="8" t="s">
        <v>16</v>
      </c>
      <c r="D14" s="8">
        <v>2</v>
      </c>
      <c r="E14" s="8" t="s">
        <v>17</v>
      </c>
      <c r="F14" s="8">
        <v>5</v>
      </c>
      <c r="G14" s="9">
        <v>1.5</v>
      </c>
      <c r="H14" s="9">
        <v>1.5</v>
      </c>
      <c r="I14" s="9">
        <v>11.3</v>
      </c>
      <c r="J14" s="9">
        <v>12.8</v>
      </c>
      <c r="K14" s="9">
        <f t="shared" si="2"/>
        <v>11.34</v>
      </c>
      <c r="L14" s="9">
        <f t="shared" si="2"/>
        <v>12.84</v>
      </c>
      <c r="M14" s="9">
        <f t="shared" si="1"/>
        <v>0</v>
      </c>
      <c r="N14" s="8" t="s">
        <v>18</v>
      </c>
      <c r="O14" s="8"/>
    </row>
    <row r="15" spans="1:15" ht="18" x14ac:dyDescent="0.2">
      <c r="A15" s="8">
        <v>323</v>
      </c>
      <c r="B15" s="8" t="s">
        <v>15</v>
      </c>
      <c r="C15" s="8" t="s">
        <v>16</v>
      </c>
      <c r="D15" s="8">
        <v>2</v>
      </c>
      <c r="E15" s="8" t="s">
        <v>17</v>
      </c>
      <c r="F15" s="8">
        <v>6</v>
      </c>
      <c r="G15" s="9">
        <v>1.5</v>
      </c>
      <c r="H15" s="9">
        <v>1.5</v>
      </c>
      <c r="I15" s="9">
        <v>12.8</v>
      </c>
      <c r="J15" s="9">
        <v>14.3</v>
      </c>
      <c r="K15" s="9">
        <f t="shared" si="2"/>
        <v>12.84</v>
      </c>
      <c r="L15" s="9">
        <f t="shared" si="2"/>
        <v>14.34</v>
      </c>
      <c r="M15" s="9">
        <f t="shared" si="1"/>
        <v>0</v>
      </c>
      <c r="N15" s="8" t="s">
        <v>18</v>
      </c>
      <c r="O15" s="8"/>
    </row>
    <row r="16" spans="1:15" ht="18" x14ac:dyDescent="0.2">
      <c r="A16" s="8">
        <v>323</v>
      </c>
      <c r="B16" s="8" t="s">
        <v>15</v>
      </c>
      <c r="C16" s="8" t="s">
        <v>16</v>
      </c>
      <c r="D16" s="8">
        <v>2</v>
      </c>
      <c r="E16" s="8" t="s">
        <v>17</v>
      </c>
      <c r="F16" s="8">
        <v>7</v>
      </c>
      <c r="G16" s="9">
        <v>0.51</v>
      </c>
      <c r="H16" s="9">
        <v>0.51</v>
      </c>
      <c r="I16" s="9">
        <v>14.3</v>
      </c>
      <c r="J16" s="9">
        <v>14.81</v>
      </c>
      <c r="K16" s="9">
        <f t="shared" si="2"/>
        <v>14.34</v>
      </c>
      <c r="L16" s="9">
        <f t="shared" si="2"/>
        <v>14.85</v>
      </c>
      <c r="M16" s="9">
        <f t="shared" si="1"/>
        <v>0</v>
      </c>
      <c r="N16" s="8" t="s">
        <v>18</v>
      </c>
      <c r="O16" s="8"/>
    </row>
    <row r="17" spans="1:15" ht="18" x14ac:dyDescent="0.2">
      <c r="A17" s="8">
        <v>323</v>
      </c>
      <c r="B17" s="8" t="s">
        <v>15</v>
      </c>
      <c r="C17" s="8" t="s">
        <v>16</v>
      </c>
      <c r="D17" s="8">
        <v>2</v>
      </c>
      <c r="E17" s="8" t="s">
        <v>17</v>
      </c>
      <c r="F17" s="8" t="s">
        <v>19</v>
      </c>
      <c r="G17" s="9">
        <v>0.27</v>
      </c>
      <c r="H17" s="9">
        <v>0.27</v>
      </c>
      <c r="I17" s="9">
        <v>14.81</v>
      </c>
      <c r="J17" s="9">
        <v>15.08</v>
      </c>
      <c r="K17" s="9">
        <f t="shared" si="2"/>
        <v>14.85</v>
      </c>
      <c r="L17" s="9">
        <f t="shared" si="2"/>
        <v>15.12</v>
      </c>
      <c r="M17" s="9">
        <f t="shared" si="1"/>
        <v>0</v>
      </c>
      <c r="N17" s="8" t="s">
        <v>18</v>
      </c>
      <c r="O17" s="8"/>
    </row>
    <row r="18" spans="1:15" ht="18" x14ac:dyDescent="0.2">
      <c r="A18" s="8">
        <v>323</v>
      </c>
      <c r="B18" s="8" t="s">
        <v>15</v>
      </c>
      <c r="C18" s="8" t="s">
        <v>16</v>
      </c>
      <c r="D18" s="8">
        <v>3</v>
      </c>
      <c r="E18" s="8" t="s">
        <v>17</v>
      </c>
      <c r="F18" s="8">
        <v>1</v>
      </c>
      <c r="G18" s="9">
        <v>1.5</v>
      </c>
      <c r="H18" s="9">
        <v>1.5</v>
      </c>
      <c r="I18" s="9">
        <v>14.8</v>
      </c>
      <c r="J18" s="9">
        <v>16.3</v>
      </c>
      <c r="K18" s="9">
        <f>I18+0.94</f>
        <v>15.74</v>
      </c>
      <c r="L18" s="9">
        <f>J18+0.94</f>
        <v>17.240000000000002</v>
      </c>
      <c r="M18" s="10">
        <f t="shared" si="1"/>
        <v>0.62000000000000099</v>
      </c>
      <c r="N18" s="8" t="s">
        <v>18</v>
      </c>
      <c r="O18" s="8"/>
    </row>
    <row r="19" spans="1:15" ht="18" x14ac:dyDescent="0.2">
      <c r="A19" s="8">
        <v>323</v>
      </c>
      <c r="B19" s="8" t="s">
        <v>15</v>
      </c>
      <c r="C19" s="8" t="s">
        <v>16</v>
      </c>
      <c r="D19" s="8">
        <v>3</v>
      </c>
      <c r="E19" s="8" t="s">
        <v>17</v>
      </c>
      <c r="F19" s="8">
        <v>2</v>
      </c>
      <c r="G19" s="9">
        <v>1.5</v>
      </c>
      <c r="H19" s="9">
        <v>1.5</v>
      </c>
      <c r="I19" s="9">
        <v>16.3</v>
      </c>
      <c r="J19" s="9">
        <v>17.8</v>
      </c>
      <c r="K19" s="9">
        <f t="shared" ref="K19:L25" si="3">I19+0.94</f>
        <v>17.240000000000002</v>
      </c>
      <c r="L19" s="9">
        <f t="shared" si="3"/>
        <v>18.740000000000002</v>
      </c>
      <c r="M19" s="9">
        <f t="shared" si="1"/>
        <v>0</v>
      </c>
      <c r="N19" s="8" t="s">
        <v>18</v>
      </c>
      <c r="O19" s="8"/>
    </row>
    <row r="20" spans="1:15" ht="18" x14ac:dyDescent="0.2">
      <c r="A20" s="8">
        <v>323</v>
      </c>
      <c r="B20" s="8" t="s">
        <v>15</v>
      </c>
      <c r="C20" s="8" t="s">
        <v>16</v>
      </c>
      <c r="D20" s="8">
        <v>3</v>
      </c>
      <c r="E20" s="8" t="s">
        <v>17</v>
      </c>
      <c r="F20" s="8">
        <v>3</v>
      </c>
      <c r="G20" s="9">
        <v>1.5</v>
      </c>
      <c r="H20" s="9">
        <v>1.5</v>
      </c>
      <c r="I20" s="9">
        <v>17.8</v>
      </c>
      <c r="J20" s="9">
        <v>19.3</v>
      </c>
      <c r="K20" s="9">
        <f t="shared" si="3"/>
        <v>18.740000000000002</v>
      </c>
      <c r="L20" s="9">
        <f t="shared" si="3"/>
        <v>20.240000000000002</v>
      </c>
      <c r="M20" s="9">
        <f t="shared" si="1"/>
        <v>0</v>
      </c>
      <c r="N20" s="8" t="s">
        <v>18</v>
      </c>
      <c r="O20" s="8"/>
    </row>
    <row r="21" spans="1:15" ht="18" x14ac:dyDescent="0.2">
      <c r="A21" s="8">
        <v>323</v>
      </c>
      <c r="B21" s="8" t="s">
        <v>15</v>
      </c>
      <c r="C21" s="8" t="s">
        <v>16</v>
      </c>
      <c r="D21" s="8">
        <v>3</v>
      </c>
      <c r="E21" s="8" t="s">
        <v>17</v>
      </c>
      <c r="F21" s="8">
        <v>4</v>
      </c>
      <c r="G21" s="9">
        <v>1.5</v>
      </c>
      <c r="H21" s="9">
        <v>1.5</v>
      </c>
      <c r="I21" s="9">
        <v>19.3</v>
      </c>
      <c r="J21" s="9">
        <v>20.8</v>
      </c>
      <c r="K21" s="9">
        <f t="shared" si="3"/>
        <v>20.240000000000002</v>
      </c>
      <c r="L21" s="9">
        <f t="shared" si="3"/>
        <v>21.740000000000002</v>
      </c>
      <c r="M21" s="9">
        <f t="shared" si="1"/>
        <v>0</v>
      </c>
      <c r="N21" s="8" t="s">
        <v>18</v>
      </c>
      <c r="O21" s="8"/>
    </row>
    <row r="22" spans="1:15" ht="18" x14ac:dyDescent="0.2">
      <c r="A22" s="8">
        <v>323</v>
      </c>
      <c r="B22" s="8" t="s">
        <v>15</v>
      </c>
      <c r="C22" s="8" t="s">
        <v>16</v>
      </c>
      <c r="D22" s="8">
        <v>3</v>
      </c>
      <c r="E22" s="8" t="s">
        <v>17</v>
      </c>
      <c r="F22" s="8">
        <v>5</v>
      </c>
      <c r="G22" s="9">
        <v>1.5</v>
      </c>
      <c r="H22" s="9">
        <v>1.5</v>
      </c>
      <c r="I22" s="9">
        <v>20.8</v>
      </c>
      <c r="J22" s="9">
        <v>22.3</v>
      </c>
      <c r="K22" s="9">
        <f t="shared" si="3"/>
        <v>21.740000000000002</v>
      </c>
      <c r="L22" s="9">
        <f t="shared" si="3"/>
        <v>23.240000000000002</v>
      </c>
      <c r="M22" s="9">
        <f t="shared" si="1"/>
        <v>0</v>
      </c>
      <c r="N22" s="8" t="s">
        <v>18</v>
      </c>
      <c r="O22" s="8"/>
    </row>
    <row r="23" spans="1:15" ht="18" x14ac:dyDescent="0.2">
      <c r="A23" s="8">
        <v>323</v>
      </c>
      <c r="B23" s="8" t="s">
        <v>15</v>
      </c>
      <c r="C23" s="8" t="s">
        <v>16</v>
      </c>
      <c r="D23" s="8">
        <v>3</v>
      </c>
      <c r="E23" s="8" t="s">
        <v>17</v>
      </c>
      <c r="F23" s="8">
        <v>6</v>
      </c>
      <c r="G23" s="9">
        <v>1.5</v>
      </c>
      <c r="H23" s="9">
        <v>1.5</v>
      </c>
      <c r="I23" s="9">
        <v>22.3</v>
      </c>
      <c r="J23" s="9">
        <v>23.8</v>
      </c>
      <c r="K23" s="9">
        <f t="shared" si="3"/>
        <v>23.240000000000002</v>
      </c>
      <c r="L23" s="9">
        <f t="shared" si="3"/>
        <v>24.740000000000002</v>
      </c>
      <c r="M23" s="9">
        <f t="shared" si="1"/>
        <v>0</v>
      </c>
      <c r="N23" s="8" t="s">
        <v>18</v>
      </c>
      <c r="O23" s="8"/>
    </row>
    <row r="24" spans="1:15" ht="18" x14ac:dyDescent="0.2">
      <c r="A24" s="8">
        <v>323</v>
      </c>
      <c r="B24" s="8" t="s">
        <v>15</v>
      </c>
      <c r="C24" s="8" t="s">
        <v>16</v>
      </c>
      <c r="D24" s="8">
        <v>3</v>
      </c>
      <c r="E24" s="8" t="s">
        <v>17</v>
      </c>
      <c r="F24" s="8">
        <v>7</v>
      </c>
      <c r="G24" s="9">
        <v>0.66</v>
      </c>
      <c r="H24" s="9">
        <v>0.66</v>
      </c>
      <c r="I24" s="9">
        <v>23.8</v>
      </c>
      <c r="J24" s="9">
        <v>24.46</v>
      </c>
      <c r="K24" s="9">
        <f t="shared" si="3"/>
        <v>24.740000000000002</v>
      </c>
      <c r="L24" s="9">
        <f t="shared" si="3"/>
        <v>25.400000000000002</v>
      </c>
      <c r="M24" s="9">
        <f t="shared" si="1"/>
        <v>0</v>
      </c>
      <c r="N24" s="8" t="s">
        <v>18</v>
      </c>
      <c r="O24" s="8"/>
    </row>
    <row r="25" spans="1:15" ht="18" x14ac:dyDescent="0.2">
      <c r="A25" s="8">
        <v>323</v>
      </c>
      <c r="B25" s="8" t="s">
        <v>15</v>
      </c>
      <c r="C25" s="8" t="s">
        <v>16</v>
      </c>
      <c r="D25" s="8">
        <v>3</v>
      </c>
      <c r="E25" s="8" t="s">
        <v>17</v>
      </c>
      <c r="F25" s="8" t="s">
        <v>19</v>
      </c>
      <c r="G25" s="9">
        <v>0.35</v>
      </c>
      <c r="H25" s="9">
        <v>0.35</v>
      </c>
      <c r="I25" s="9">
        <v>24.46</v>
      </c>
      <c r="J25" s="9">
        <v>24.81</v>
      </c>
      <c r="K25" s="9">
        <f t="shared" si="3"/>
        <v>25.400000000000002</v>
      </c>
      <c r="L25" s="9">
        <f t="shared" si="3"/>
        <v>25.75</v>
      </c>
      <c r="M25" s="9">
        <f t="shared" si="1"/>
        <v>0</v>
      </c>
      <c r="N25" s="8" t="s">
        <v>18</v>
      </c>
      <c r="O25" s="8"/>
    </row>
    <row r="26" spans="1:15" ht="18" x14ac:dyDescent="0.2">
      <c r="A26" s="8">
        <v>323</v>
      </c>
      <c r="B26" s="8" t="s">
        <v>15</v>
      </c>
      <c r="C26" s="8" t="s">
        <v>16</v>
      </c>
      <c r="D26" s="8">
        <v>4</v>
      </c>
      <c r="E26" s="8" t="s">
        <v>17</v>
      </c>
      <c r="F26" s="8">
        <v>1</v>
      </c>
      <c r="G26" s="9">
        <v>1.5</v>
      </c>
      <c r="H26" s="9">
        <v>1.5</v>
      </c>
      <c r="I26" s="9">
        <v>24.3</v>
      </c>
      <c r="J26" s="9">
        <v>25.8</v>
      </c>
      <c r="K26" s="9">
        <f>I26+1.5</f>
        <v>25.8</v>
      </c>
      <c r="L26" s="9">
        <f>J26+1.5</f>
        <v>27.3</v>
      </c>
      <c r="M26" s="10">
        <f t="shared" si="1"/>
        <v>5.0000000000000711E-2</v>
      </c>
      <c r="N26" s="8" t="s">
        <v>18</v>
      </c>
      <c r="O26" s="8"/>
    </row>
    <row r="27" spans="1:15" ht="18" x14ac:dyDescent="0.2">
      <c r="A27" s="8">
        <v>323</v>
      </c>
      <c r="B27" s="8" t="s">
        <v>15</v>
      </c>
      <c r="C27" s="8" t="s">
        <v>16</v>
      </c>
      <c r="D27" s="8">
        <v>4</v>
      </c>
      <c r="E27" s="8" t="s">
        <v>17</v>
      </c>
      <c r="F27" s="8">
        <v>2</v>
      </c>
      <c r="G27" s="9">
        <v>1.5</v>
      </c>
      <c r="H27" s="9">
        <v>1.5</v>
      </c>
      <c r="I27" s="9">
        <v>25.8</v>
      </c>
      <c r="J27" s="9">
        <v>27.3</v>
      </c>
      <c r="K27" s="9">
        <f t="shared" ref="K27:L33" si="4">I27+1.5</f>
        <v>27.3</v>
      </c>
      <c r="L27" s="9">
        <f t="shared" si="4"/>
        <v>28.8</v>
      </c>
      <c r="M27" s="9">
        <f t="shared" si="1"/>
        <v>0</v>
      </c>
      <c r="N27" s="8" t="s">
        <v>18</v>
      </c>
      <c r="O27" s="8"/>
    </row>
    <row r="28" spans="1:15" ht="18" x14ac:dyDescent="0.2">
      <c r="A28" s="8">
        <v>323</v>
      </c>
      <c r="B28" s="8" t="s">
        <v>15</v>
      </c>
      <c r="C28" s="8" t="s">
        <v>16</v>
      </c>
      <c r="D28" s="8">
        <v>4</v>
      </c>
      <c r="E28" s="8" t="s">
        <v>17</v>
      </c>
      <c r="F28" s="8">
        <v>3</v>
      </c>
      <c r="G28" s="9">
        <v>1.5</v>
      </c>
      <c r="H28" s="9">
        <v>1.5</v>
      </c>
      <c r="I28" s="9">
        <v>27.3</v>
      </c>
      <c r="J28" s="9">
        <v>28.8</v>
      </c>
      <c r="K28" s="9">
        <f t="shared" si="4"/>
        <v>28.8</v>
      </c>
      <c r="L28" s="9">
        <f t="shared" si="4"/>
        <v>30.3</v>
      </c>
      <c r="M28" s="9">
        <f t="shared" si="1"/>
        <v>0</v>
      </c>
      <c r="N28" s="8" t="s">
        <v>18</v>
      </c>
      <c r="O28" s="8"/>
    </row>
    <row r="29" spans="1:15" ht="18" x14ac:dyDescent="0.2">
      <c r="A29" s="8">
        <v>323</v>
      </c>
      <c r="B29" s="8" t="s">
        <v>15</v>
      </c>
      <c r="C29" s="8" t="s">
        <v>16</v>
      </c>
      <c r="D29" s="8">
        <v>4</v>
      </c>
      <c r="E29" s="8" t="s">
        <v>17</v>
      </c>
      <c r="F29" s="8">
        <v>4</v>
      </c>
      <c r="G29" s="9">
        <v>1.5</v>
      </c>
      <c r="H29" s="9">
        <v>1.5</v>
      </c>
      <c r="I29" s="9">
        <v>28.8</v>
      </c>
      <c r="J29" s="9">
        <v>30.3</v>
      </c>
      <c r="K29" s="9">
        <f t="shared" si="4"/>
        <v>30.3</v>
      </c>
      <c r="L29" s="9">
        <f t="shared" si="4"/>
        <v>31.8</v>
      </c>
      <c r="M29" s="9">
        <f t="shared" si="1"/>
        <v>0</v>
      </c>
      <c r="N29" s="8" t="s">
        <v>18</v>
      </c>
      <c r="O29" s="8"/>
    </row>
    <row r="30" spans="1:15" ht="18" x14ac:dyDescent="0.2">
      <c r="A30" s="8">
        <v>323</v>
      </c>
      <c r="B30" s="8" t="s">
        <v>15</v>
      </c>
      <c r="C30" s="8" t="s">
        <v>16</v>
      </c>
      <c r="D30" s="8">
        <v>4</v>
      </c>
      <c r="E30" s="8" t="s">
        <v>17</v>
      </c>
      <c r="F30" s="8">
        <v>5</v>
      </c>
      <c r="G30" s="9">
        <v>1.5</v>
      </c>
      <c r="H30" s="9">
        <v>1.5</v>
      </c>
      <c r="I30" s="9">
        <v>30.3</v>
      </c>
      <c r="J30" s="9">
        <v>31.8</v>
      </c>
      <c r="K30" s="9">
        <f t="shared" si="4"/>
        <v>31.8</v>
      </c>
      <c r="L30" s="9">
        <f t="shared" si="4"/>
        <v>33.299999999999997</v>
      </c>
      <c r="M30" s="9">
        <f t="shared" si="1"/>
        <v>0</v>
      </c>
      <c r="N30" s="8" t="s">
        <v>18</v>
      </c>
      <c r="O30" s="8"/>
    </row>
    <row r="31" spans="1:15" ht="18" x14ac:dyDescent="0.2">
      <c r="A31" s="8">
        <v>323</v>
      </c>
      <c r="B31" s="8" t="s">
        <v>15</v>
      </c>
      <c r="C31" s="8" t="s">
        <v>16</v>
      </c>
      <c r="D31" s="8">
        <v>4</v>
      </c>
      <c r="E31" s="8" t="s">
        <v>17</v>
      </c>
      <c r="F31" s="8">
        <v>6</v>
      </c>
      <c r="G31" s="9">
        <v>1.5</v>
      </c>
      <c r="H31" s="9">
        <v>1.5</v>
      </c>
      <c r="I31" s="9">
        <v>31.8</v>
      </c>
      <c r="J31" s="9">
        <v>33.299999999999997</v>
      </c>
      <c r="K31" s="9">
        <f t="shared" si="4"/>
        <v>33.299999999999997</v>
      </c>
      <c r="L31" s="9">
        <f t="shared" si="4"/>
        <v>34.799999999999997</v>
      </c>
      <c r="M31" s="9">
        <f t="shared" si="1"/>
        <v>0</v>
      </c>
      <c r="N31" s="8" t="s">
        <v>18</v>
      </c>
      <c r="O31" s="8"/>
    </row>
    <row r="32" spans="1:15" ht="18" x14ac:dyDescent="0.2">
      <c r="A32" s="8">
        <v>323</v>
      </c>
      <c r="B32" s="8" t="s">
        <v>15</v>
      </c>
      <c r="C32" s="8" t="s">
        <v>16</v>
      </c>
      <c r="D32" s="8">
        <v>4</v>
      </c>
      <c r="E32" s="8" t="s">
        <v>17</v>
      </c>
      <c r="F32" s="8">
        <v>7</v>
      </c>
      <c r="G32" s="9">
        <v>0.5</v>
      </c>
      <c r="H32" s="9">
        <v>0.5</v>
      </c>
      <c r="I32" s="9">
        <v>33.299999999999997</v>
      </c>
      <c r="J32" s="9">
        <v>33.799999999999997</v>
      </c>
      <c r="K32" s="9">
        <f t="shared" si="4"/>
        <v>34.799999999999997</v>
      </c>
      <c r="L32" s="9">
        <f t="shared" si="4"/>
        <v>35.299999999999997</v>
      </c>
      <c r="M32" s="9">
        <f t="shared" si="1"/>
        <v>0</v>
      </c>
      <c r="N32" s="8" t="s">
        <v>18</v>
      </c>
      <c r="O32" s="8"/>
    </row>
    <row r="33" spans="1:15" ht="18" x14ac:dyDescent="0.2">
      <c r="A33" s="8">
        <v>323</v>
      </c>
      <c r="B33" s="8" t="s">
        <v>15</v>
      </c>
      <c r="C33" s="8" t="s">
        <v>16</v>
      </c>
      <c r="D33" s="8">
        <v>4</v>
      </c>
      <c r="E33" s="8" t="s">
        <v>17</v>
      </c>
      <c r="F33" s="8" t="s">
        <v>19</v>
      </c>
      <c r="G33" s="9">
        <v>0.27</v>
      </c>
      <c r="H33" s="9">
        <v>0.27</v>
      </c>
      <c r="I33" s="9">
        <v>33.799999999999997</v>
      </c>
      <c r="J33" s="9">
        <v>34.07</v>
      </c>
      <c r="K33" s="9">
        <f t="shared" si="4"/>
        <v>35.299999999999997</v>
      </c>
      <c r="L33" s="9">
        <f t="shared" si="4"/>
        <v>35.57</v>
      </c>
      <c r="M33" s="9">
        <f t="shared" si="1"/>
        <v>0</v>
      </c>
      <c r="N33" s="8" t="s">
        <v>18</v>
      </c>
      <c r="O33" s="8"/>
    </row>
    <row r="34" spans="1:15" ht="18" x14ac:dyDescent="0.2">
      <c r="A34" s="8">
        <v>323</v>
      </c>
      <c r="B34" s="8" t="s">
        <v>15</v>
      </c>
      <c r="C34" s="8" t="s">
        <v>16</v>
      </c>
      <c r="D34" s="8">
        <v>5</v>
      </c>
      <c r="E34" s="8" t="s">
        <v>17</v>
      </c>
      <c r="F34" s="8">
        <v>1</v>
      </c>
      <c r="G34" s="9">
        <v>1.5</v>
      </c>
      <c r="H34" s="9">
        <v>1.5</v>
      </c>
      <c r="I34" s="9">
        <v>33.799999999999997</v>
      </c>
      <c r="J34" s="9">
        <v>35.299999999999997</v>
      </c>
      <c r="K34" s="9">
        <f>I34+2.27</f>
        <v>36.07</v>
      </c>
      <c r="L34" s="9">
        <f>J34+2.27</f>
        <v>37.57</v>
      </c>
      <c r="M34" s="10">
        <f t="shared" si="1"/>
        <v>0.5</v>
      </c>
      <c r="N34" s="8" t="s">
        <v>18</v>
      </c>
      <c r="O34" s="8"/>
    </row>
    <row r="35" spans="1:15" ht="18" x14ac:dyDescent="0.2">
      <c r="A35" s="8">
        <v>323</v>
      </c>
      <c r="B35" s="8" t="s">
        <v>15</v>
      </c>
      <c r="C35" s="8" t="s">
        <v>16</v>
      </c>
      <c r="D35" s="8">
        <v>5</v>
      </c>
      <c r="E35" s="8" t="s">
        <v>17</v>
      </c>
      <c r="F35" s="8">
        <v>2</v>
      </c>
      <c r="G35" s="9">
        <v>1.5</v>
      </c>
      <c r="H35" s="9">
        <v>1.5</v>
      </c>
      <c r="I35" s="9">
        <v>35.299999999999997</v>
      </c>
      <c r="J35" s="9">
        <v>36.799999999999997</v>
      </c>
      <c r="K35" s="9">
        <f t="shared" ref="K35:L41" si="5">I35+2.27</f>
        <v>37.57</v>
      </c>
      <c r="L35" s="9">
        <f t="shared" si="5"/>
        <v>39.07</v>
      </c>
      <c r="M35" s="9">
        <f t="shared" si="1"/>
        <v>0</v>
      </c>
      <c r="N35" s="8" t="s">
        <v>18</v>
      </c>
      <c r="O35" s="8"/>
    </row>
    <row r="36" spans="1:15" ht="18" x14ac:dyDescent="0.2">
      <c r="A36" s="8">
        <v>323</v>
      </c>
      <c r="B36" s="8" t="s">
        <v>15</v>
      </c>
      <c r="C36" s="8" t="s">
        <v>16</v>
      </c>
      <c r="D36" s="8">
        <v>5</v>
      </c>
      <c r="E36" s="8" t="s">
        <v>17</v>
      </c>
      <c r="F36" s="8">
        <v>3</v>
      </c>
      <c r="G36" s="9">
        <v>1.5</v>
      </c>
      <c r="H36" s="9">
        <v>1.5</v>
      </c>
      <c r="I36" s="9">
        <v>36.799999999999997</v>
      </c>
      <c r="J36" s="9">
        <v>38.299999999999997</v>
      </c>
      <c r="K36" s="9">
        <f t="shared" si="5"/>
        <v>39.07</v>
      </c>
      <c r="L36" s="9">
        <f t="shared" si="5"/>
        <v>40.57</v>
      </c>
      <c r="M36" s="9">
        <f t="shared" si="1"/>
        <v>0</v>
      </c>
      <c r="N36" s="8" t="s">
        <v>18</v>
      </c>
      <c r="O36" s="8"/>
    </row>
    <row r="37" spans="1:15" ht="18" x14ac:dyDescent="0.2">
      <c r="A37" s="8">
        <v>323</v>
      </c>
      <c r="B37" s="8" t="s">
        <v>15</v>
      </c>
      <c r="C37" s="8" t="s">
        <v>16</v>
      </c>
      <c r="D37" s="8">
        <v>5</v>
      </c>
      <c r="E37" s="8" t="s">
        <v>17</v>
      </c>
      <c r="F37" s="8">
        <v>4</v>
      </c>
      <c r="G37" s="9">
        <v>1.5</v>
      </c>
      <c r="H37" s="9">
        <v>1.5</v>
      </c>
      <c r="I37" s="9">
        <v>38.299999999999997</v>
      </c>
      <c r="J37" s="9">
        <v>39.799999999999997</v>
      </c>
      <c r="K37" s="9">
        <f t="shared" si="5"/>
        <v>40.57</v>
      </c>
      <c r="L37" s="9">
        <f t="shared" si="5"/>
        <v>42.07</v>
      </c>
      <c r="M37" s="9">
        <f t="shared" si="1"/>
        <v>0</v>
      </c>
      <c r="N37" s="8" t="s">
        <v>18</v>
      </c>
      <c r="O37" s="8"/>
    </row>
    <row r="38" spans="1:15" ht="18" x14ac:dyDescent="0.2">
      <c r="A38" s="8">
        <v>323</v>
      </c>
      <c r="B38" s="8" t="s">
        <v>15</v>
      </c>
      <c r="C38" s="8" t="s">
        <v>16</v>
      </c>
      <c r="D38" s="8">
        <v>5</v>
      </c>
      <c r="E38" s="8" t="s">
        <v>17</v>
      </c>
      <c r="F38" s="8">
        <v>5</v>
      </c>
      <c r="G38" s="9">
        <v>1.5</v>
      </c>
      <c r="H38" s="9">
        <v>1.5</v>
      </c>
      <c r="I38" s="9">
        <v>39.799999999999997</v>
      </c>
      <c r="J38" s="9">
        <v>41.3</v>
      </c>
      <c r="K38" s="9">
        <f t="shared" si="5"/>
        <v>42.07</v>
      </c>
      <c r="L38" s="9">
        <f t="shared" si="5"/>
        <v>43.57</v>
      </c>
      <c r="M38" s="9">
        <f t="shared" si="1"/>
        <v>0</v>
      </c>
      <c r="N38" s="8" t="s">
        <v>18</v>
      </c>
      <c r="O38" s="8"/>
    </row>
    <row r="39" spans="1:15" ht="18" x14ac:dyDescent="0.2">
      <c r="A39" s="8">
        <v>323</v>
      </c>
      <c r="B39" s="8" t="s">
        <v>15</v>
      </c>
      <c r="C39" s="8" t="s">
        <v>16</v>
      </c>
      <c r="D39" s="8">
        <v>5</v>
      </c>
      <c r="E39" s="8" t="s">
        <v>17</v>
      </c>
      <c r="F39" s="8">
        <v>6</v>
      </c>
      <c r="G39" s="9">
        <v>1.5</v>
      </c>
      <c r="H39" s="9">
        <v>1.5</v>
      </c>
      <c r="I39" s="9">
        <v>41.3</v>
      </c>
      <c r="J39" s="9">
        <v>42.8</v>
      </c>
      <c r="K39" s="9">
        <f t="shared" si="5"/>
        <v>43.57</v>
      </c>
      <c r="L39" s="9">
        <f t="shared" si="5"/>
        <v>45.07</v>
      </c>
      <c r="M39" s="9">
        <f t="shared" si="1"/>
        <v>0</v>
      </c>
      <c r="N39" s="8" t="s">
        <v>18</v>
      </c>
      <c r="O39" s="8"/>
    </row>
    <row r="40" spans="1:15" ht="18" x14ac:dyDescent="0.2">
      <c r="A40" s="8">
        <v>323</v>
      </c>
      <c r="B40" s="8" t="s">
        <v>15</v>
      </c>
      <c r="C40" s="8" t="s">
        <v>16</v>
      </c>
      <c r="D40" s="8">
        <v>5</v>
      </c>
      <c r="E40" s="8" t="s">
        <v>17</v>
      </c>
      <c r="F40" s="8">
        <v>7</v>
      </c>
      <c r="G40" s="9">
        <v>0.7</v>
      </c>
      <c r="H40" s="9">
        <v>0.7</v>
      </c>
      <c r="I40" s="9">
        <v>42.8</v>
      </c>
      <c r="J40" s="9">
        <v>43.5</v>
      </c>
      <c r="K40" s="9">
        <f t="shared" si="5"/>
        <v>45.07</v>
      </c>
      <c r="L40" s="9">
        <f t="shared" si="5"/>
        <v>45.77</v>
      </c>
      <c r="M40" s="9">
        <f t="shared" si="1"/>
        <v>0</v>
      </c>
      <c r="N40" s="8" t="s">
        <v>18</v>
      </c>
      <c r="O40" s="8"/>
    </row>
    <row r="41" spans="1:15" ht="18" x14ac:dyDescent="0.2">
      <c r="A41" s="8">
        <v>323</v>
      </c>
      <c r="B41" s="8" t="s">
        <v>15</v>
      </c>
      <c r="C41" s="8" t="s">
        <v>16</v>
      </c>
      <c r="D41" s="8">
        <v>5</v>
      </c>
      <c r="E41" s="8" t="s">
        <v>17</v>
      </c>
      <c r="F41" s="8" t="s">
        <v>19</v>
      </c>
      <c r="G41" s="9">
        <v>0.24</v>
      </c>
      <c r="H41" s="9">
        <v>0.24</v>
      </c>
      <c r="I41" s="9">
        <v>43.5</v>
      </c>
      <c r="J41" s="9">
        <v>43.74</v>
      </c>
      <c r="K41" s="9">
        <f t="shared" si="5"/>
        <v>45.77</v>
      </c>
      <c r="L41" s="9">
        <f t="shared" si="5"/>
        <v>46.010000000000005</v>
      </c>
      <c r="M41" s="9">
        <f t="shared" si="1"/>
        <v>0</v>
      </c>
      <c r="N41" s="8" t="s">
        <v>18</v>
      </c>
      <c r="O41" s="8"/>
    </row>
    <row r="42" spans="1:15" ht="18" x14ac:dyDescent="0.2">
      <c r="A42" s="8">
        <v>323</v>
      </c>
      <c r="B42" s="8" t="s">
        <v>15</v>
      </c>
      <c r="C42" s="8" t="s">
        <v>20</v>
      </c>
      <c r="D42" s="8">
        <v>6</v>
      </c>
      <c r="E42" s="8" t="s">
        <v>17</v>
      </c>
      <c r="F42" s="8">
        <v>3</v>
      </c>
      <c r="G42" s="9">
        <v>1.5</v>
      </c>
      <c r="H42" s="9">
        <v>1.5</v>
      </c>
      <c r="I42" s="9">
        <v>42.8</v>
      </c>
      <c r="J42" s="9">
        <v>44.3</v>
      </c>
      <c r="K42" s="9">
        <f t="shared" ref="K42:L50" si="6">I42+2.78</f>
        <v>45.58</v>
      </c>
      <c r="L42" s="9">
        <f t="shared" si="6"/>
        <v>47.08</v>
      </c>
      <c r="M42" s="9">
        <f t="shared" si="1"/>
        <v>-0.43000000000000682</v>
      </c>
      <c r="N42" s="8" t="s">
        <v>18</v>
      </c>
      <c r="O42" s="8"/>
    </row>
    <row r="43" spans="1:15" ht="18" x14ac:dyDescent="0.2">
      <c r="A43" s="8">
        <v>323</v>
      </c>
      <c r="B43" s="8" t="s">
        <v>15</v>
      </c>
      <c r="C43" s="8" t="s">
        <v>20</v>
      </c>
      <c r="D43" s="8">
        <v>6</v>
      </c>
      <c r="E43" s="8" t="s">
        <v>17</v>
      </c>
      <c r="F43" s="8">
        <v>4</v>
      </c>
      <c r="G43" s="9">
        <v>1.5</v>
      </c>
      <c r="H43" s="9">
        <v>1.5</v>
      </c>
      <c r="I43" s="9">
        <v>44.3</v>
      </c>
      <c r="J43" s="9">
        <v>45.8</v>
      </c>
      <c r="K43" s="9">
        <f t="shared" si="6"/>
        <v>47.08</v>
      </c>
      <c r="L43" s="9">
        <f t="shared" si="6"/>
        <v>48.58</v>
      </c>
      <c r="M43" s="9">
        <f t="shared" si="1"/>
        <v>0</v>
      </c>
      <c r="N43" s="8" t="s">
        <v>18</v>
      </c>
      <c r="O43" s="8"/>
    </row>
    <row r="44" spans="1:15" ht="18" x14ac:dyDescent="0.2">
      <c r="A44" s="8">
        <v>323</v>
      </c>
      <c r="B44" s="8" t="s">
        <v>15</v>
      </c>
      <c r="C44" s="8" t="s">
        <v>20</v>
      </c>
      <c r="D44" s="8">
        <v>6</v>
      </c>
      <c r="E44" s="8" t="s">
        <v>17</v>
      </c>
      <c r="F44" s="8">
        <v>5</v>
      </c>
      <c r="G44" s="9">
        <v>1.5</v>
      </c>
      <c r="H44" s="9">
        <v>1.5</v>
      </c>
      <c r="I44" s="9">
        <v>45.8</v>
      </c>
      <c r="J44" s="9">
        <v>47.3</v>
      </c>
      <c r="K44" s="9">
        <f t="shared" si="6"/>
        <v>48.58</v>
      </c>
      <c r="L44" s="9">
        <f t="shared" si="6"/>
        <v>50.08</v>
      </c>
      <c r="M44" s="9">
        <f t="shared" si="1"/>
        <v>0</v>
      </c>
      <c r="N44" s="8" t="s">
        <v>18</v>
      </c>
      <c r="O44" s="8"/>
    </row>
    <row r="45" spans="1:15" ht="18" x14ac:dyDescent="0.2">
      <c r="A45" s="8">
        <v>323</v>
      </c>
      <c r="B45" s="8" t="s">
        <v>15</v>
      </c>
      <c r="C45" s="8" t="s">
        <v>20</v>
      </c>
      <c r="D45" s="8">
        <v>6</v>
      </c>
      <c r="E45" s="8" t="s">
        <v>17</v>
      </c>
      <c r="F45" s="8">
        <v>6</v>
      </c>
      <c r="G45" s="9">
        <v>0.95</v>
      </c>
      <c r="H45" s="9">
        <v>0.95</v>
      </c>
      <c r="I45" s="9">
        <v>47.3</v>
      </c>
      <c r="J45" s="9">
        <v>48.25</v>
      </c>
      <c r="K45" s="9">
        <f t="shared" si="6"/>
        <v>50.08</v>
      </c>
      <c r="L45" s="9">
        <f t="shared" si="6"/>
        <v>51.03</v>
      </c>
      <c r="M45" s="9">
        <f t="shared" si="1"/>
        <v>0</v>
      </c>
      <c r="N45" s="8" t="s">
        <v>18</v>
      </c>
      <c r="O45" s="8"/>
    </row>
    <row r="46" spans="1:15" ht="18" x14ac:dyDescent="0.2">
      <c r="A46" s="8">
        <v>323</v>
      </c>
      <c r="B46" s="8" t="s">
        <v>15</v>
      </c>
      <c r="C46" s="8" t="s">
        <v>20</v>
      </c>
      <c r="D46" s="8">
        <v>7</v>
      </c>
      <c r="E46" s="8" t="s">
        <v>17</v>
      </c>
      <c r="F46" s="8">
        <v>1</v>
      </c>
      <c r="G46" s="9">
        <v>1.5</v>
      </c>
      <c r="H46" s="9">
        <v>1.5</v>
      </c>
      <c r="I46" s="9">
        <v>48.3</v>
      </c>
      <c r="J46" s="9">
        <v>49.8</v>
      </c>
      <c r="K46" s="9">
        <f t="shared" si="6"/>
        <v>51.08</v>
      </c>
      <c r="L46" s="9">
        <f t="shared" si="6"/>
        <v>52.58</v>
      </c>
      <c r="M46" s="10">
        <f>K46-L45</f>
        <v>4.9999999999997158E-2</v>
      </c>
      <c r="N46" s="8" t="s">
        <v>18</v>
      </c>
      <c r="O46" s="8"/>
    </row>
    <row r="47" spans="1:15" ht="18" x14ac:dyDescent="0.2">
      <c r="A47" s="8">
        <v>323</v>
      </c>
      <c r="B47" s="8" t="s">
        <v>15</v>
      </c>
      <c r="C47" s="8" t="s">
        <v>20</v>
      </c>
      <c r="D47" s="8">
        <v>7</v>
      </c>
      <c r="E47" s="8" t="s">
        <v>17</v>
      </c>
      <c r="F47" s="8">
        <v>2</v>
      </c>
      <c r="G47" s="9">
        <v>1.5</v>
      </c>
      <c r="H47" s="9">
        <v>1.5</v>
      </c>
      <c r="I47" s="9">
        <v>49.8</v>
      </c>
      <c r="J47" s="9">
        <v>51.3</v>
      </c>
      <c r="K47" s="9">
        <f t="shared" si="6"/>
        <v>52.58</v>
      </c>
      <c r="L47" s="9">
        <f t="shared" si="6"/>
        <v>54.08</v>
      </c>
      <c r="M47" s="9">
        <f t="shared" si="1"/>
        <v>0</v>
      </c>
      <c r="N47" s="8" t="s">
        <v>18</v>
      </c>
      <c r="O47" s="8"/>
    </row>
    <row r="48" spans="1:15" ht="18" x14ac:dyDescent="0.2">
      <c r="A48" s="8">
        <v>323</v>
      </c>
      <c r="B48" s="8" t="s">
        <v>15</v>
      </c>
      <c r="C48" s="8" t="s">
        <v>20</v>
      </c>
      <c r="D48" s="8">
        <v>7</v>
      </c>
      <c r="E48" s="8" t="s">
        <v>17</v>
      </c>
      <c r="F48" s="8">
        <v>3</v>
      </c>
      <c r="G48" s="9">
        <v>1.5</v>
      </c>
      <c r="H48" s="9">
        <v>1.5</v>
      </c>
      <c r="I48" s="9">
        <v>51.3</v>
      </c>
      <c r="J48" s="9">
        <v>52.8</v>
      </c>
      <c r="K48" s="9">
        <f t="shared" si="6"/>
        <v>54.08</v>
      </c>
      <c r="L48" s="9">
        <f t="shared" si="6"/>
        <v>55.58</v>
      </c>
      <c r="M48" s="9">
        <f t="shared" si="1"/>
        <v>0</v>
      </c>
      <c r="N48" s="8" t="s">
        <v>18</v>
      </c>
      <c r="O48" s="8"/>
    </row>
    <row r="49" spans="1:15" ht="18" x14ac:dyDescent="0.2">
      <c r="A49" s="8">
        <v>323</v>
      </c>
      <c r="B49" s="8" t="s">
        <v>15</v>
      </c>
      <c r="C49" s="8" t="s">
        <v>20</v>
      </c>
      <c r="D49" s="8">
        <v>7</v>
      </c>
      <c r="E49" s="8" t="s">
        <v>17</v>
      </c>
      <c r="F49" s="8">
        <v>4</v>
      </c>
      <c r="G49" s="9">
        <v>1.5</v>
      </c>
      <c r="H49" s="9">
        <v>1.5</v>
      </c>
      <c r="I49" s="9">
        <v>52.8</v>
      </c>
      <c r="J49" s="9">
        <v>54.3</v>
      </c>
      <c r="K49" s="9">
        <f t="shared" si="6"/>
        <v>55.58</v>
      </c>
      <c r="L49" s="9">
        <f t="shared" si="6"/>
        <v>57.08</v>
      </c>
      <c r="M49" s="9">
        <f t="shared" si="1"/>
        <v>0</v>
      </c>
      <c r="N49" s="8" t="s">
        <v>18</v>
      </c>
      <c r="O49" s="8"/>
    </row>
    <row r="50" spans="1:15" ht="18" x14ac:dyDescent="0.2">
      <c r="A50" s="8">
        <v>323</v>
      </c>
      <c r="B50" s="8" t="s">
        <v>15</v>
      </c>
      <c r="C50" s="8" t="s">
        <v>20</v>
      </c>
      <c r="D50" s="8">
        <v>7</v>
      </c>
      <c r="E50" s="8" t="s">
        <v>17</v>
      </c>
      <c r="F50" s="8">
        <v>5</v>
      </c>
      <c r="G50" s="9">
        <v>1.34</v>
      </c>
      <c r="H50" s="9">
        <v>1.34</v>
      </c>
      <c r="I50" s="9">
        <v>54.3</v>
      </c>
      <c r="J50" s="9">
        <v>55.64</v>
      </c>
      <c r="K50" s="9">
        <f t="shared" si="6"/>
        <v>57.08</v>
      </c>
      <c r="L50" s="9">
        <f t="shared" si="6"/>
        <v>58.42</v>
      </c>
      <c r="M50" s="9">
        <f t="shared" si="1"/>
        <v>0</v>
      </c>
      <c r="N50" s="8" t="s">
        <v>18</v>
      </c>
      <c r="O50" s="8"/>
    </row>
    <row r="51" spans="1:15" ht="18" x14ac:dyDescent="0.2">
      <c r="A51" s="8">
        <v>323</v>
      </c>
      <c r="B51" s="8" t="s">
        <v>15</v>
      </c>
      <c r="C51" s="8" t="s">
        <v>20</v>
      </c>
      <c r="D51" s="8">
        <v>9</v>
      </c>
      <c r="E51" s="8" t="s">
        <v>21</v>
      </c>
      <c r="F51" s="8">
        <v>1</v>
      </c>
      <c r="G51" s="9">
        <v>0.46</v>
      </c>
      <c r="H51" s="9">
        <v>0.46</v>
      </c>
      <c r="I51" s="9">
        <v>52.3</v>
      </c>
      <c r="J51" s="9">
        <v>52.76</v>
      </c>
      <c r="K51" s="9"/>
      <c r="L51" s="9"/>
      <c r="M51" s="8"/>
      <c r="N51" s="8" t="s">
        <v>22</v>
      </c>
      <c r="O51" s="8" t="s">
        <v>23</v>
      </c>
    </row>
    <row r="52" spans="1:15" ht="18" x14ac:dyDescent="0.2">
      <c r="A52" s="8">
        <v>323</v>
      </c>
      <c r="B52" s="8" t="s">
        <v>15</v>
      </c>
      <c r="C52" s="8" t="s">
        <v>24</v>
      </c>
      <c r="D52" s="8">
        <v>7</v>
      </c>
      <c r="E52" s="8" t="s">
        <v>21</v>
      </c>
      <c r="F52" s="8">
        <v>1</v>
      </c>
      <c r="G52" s="9">
        <v>0.55000000000000004</v>
      </c>
      <c r="H52" s="9">
        <v>0.57999999999999996</v>
      </c>
      <c r="I52" s="9">
        <v>62.6</v>
      </c>
      <c r="J52" s="9">
        <v>63.18</v>
      </c>
      <c r="K52" s="9"/>
      <c r="L52" s="9"/>
      <c r="M52" s="8"/>
      <c r="N52" s="8" t="s">
        <v>25</v>
      </c>
      <c r="O52" s="8"/>
    </row>
    <row r="53" spans="1:15" ht="18" x14ac:dyDescent="0.2">
      <c r="A53" s="8">
        <v>323</v>
      </c>
      <c r="B53" s="8" t="s">
        <v>15</v>
      </c>
      <c r="C53" s="8" t="s">
        <v>24</v>
      </c>
      <c r="D53" s="8">
        <v>8</v>
      </c>
      <c r="E53" s="8" t="s">
        <v>21</v>
      </c>
      <c r="F53" s="8">
        <v>1</v>
      </c>
      <c r="G53" s="9">
        <v>1.36</v>
      </c>
      <c r="H53" s="9">
        <v>1.49</v>
      </c>
      <c r="I53" s="9">
        <v>66.599999999999994</v>
      </c>
      <c r="J53" s="9">
        <v>68.09</v>
      </c>
      <c r="K53" s="9"/>
      <c r="L53" s="9"/>
      <c r="M53" s="8"/>
      <c r="N53" s="8" t="s">
        <v>25</v>
      </c>
      <c r="O53" s="8"/>
    </row>
    <row r="54" spans="1:15" ht="18" x14ac:dyDescent="0.2">
      <c r="A54" s="8">
        <v>323</v>
      </c>
      <c r="B54" s="8" t="s">
        <v>15</v>
      </c>
      <c r="C54" s="8" t="s">
        <v>24</v>
      </c>
      <c r="D54" s="8">
        <v>8</v>
      </c>
      <c r="E54" s="8" t="s">
        <v>21</v>
      </c>
      <c r="F54" s="8">
        <v>2</v>
      </c>
      <c r="G54" s="9">
        <v>0.3</v>
      </c>
      <c r="H54" s="9">
        <v>1.32</v>
      </c>
      <c r="I54" s="9">
        <v>68.09</v>
      </c>
      <c r="J54" s="9">
        <v>69.400000000000006</v>
      </c>
      <c r="K54" s="9"/>
      <c r="L54" s="9"/>
      <c r="M54" s="8"/>
      <c r="N54" s="8" t="s">
        <v>25</v>
      </c>
      <c r="O54" s="8"/>
    </row>
    <row r="55" spans="1:15" ht="18" x14ac:dyDescent="0.2">
      <c r="A55" s="8">
        <v>323</v>
      </c>
      <c r="B55" s="8" t="s">
        <v>15</v>
      </c>
      <c r="C55" s="8" t="s">
        <v>24</v>
      </c>
      <c r="D55" s="8">
        <v>9</v>
      </c>
      <c r="E55" s="8" t="s">
        <v>21</v>
      </c>
      <c r="F55" s="8">
        <v>1</v>
      </c>
      <c r="G55" s="9">
        <v>1.1499999999999999</v>
      </c>
      <c r="H55" s="9">
        <v>1.1299999999999999</v>
      </c>
      <c r="I55" s="9">
        <v>71.599999999999994</v>
      </c>
      <c r="J55" s="9">
        <v>72.73</v>
      </c>
      <c r="K55" s="9"/>
      <c r="L55" s="9"/>
      <c r="M55" s="8"/>
      <c r="N55" s="8" t="s">
        <v>25</v>
      </c>
      <c r="O55" s="8"/>
    </row>
    <row r="56" spans="1:15" ht="18" x14ac:dyDescent="0.2">
      <c r="A56" s="8">
        <v>323</v>
      </c>
      <c r="B56" s="8" t="s">
        <v>15</v>
      </c>
      <c r="C56" s="8" t="s">
        <v>24</v>
      </c>
      <c r="D56" s="8">
        <v>9</v>
      </c>
      <c r="E56" s="8" t="s">
        <v>21</v>
      </c>
      <c r="F56" s="8">
        <v>2</v>
      </c>
      <c r="G56" s="9">
        <v>1.35</v>
      </c>
      <c r="H56" s="9">
        <v>1.36</v>
      </c>
      <c r="I56" s="9">
        <v>72.73</v>
      </c>
      <c r="J56" s="9">
        <v>74.09</v>
      </c>
      <c r="K56" s="9"/>
      <c r="L56" s="9"/>
      <c r="M56" s="8"/>
      <c r="N56" s="8" t="s">
        <v>25</v>
      </c>
      <c r="O56" s="8"/>
    </row>
    <row r="57" spans="1:15" ht="18" x14ac:dyDescent="0.2">
      <c r="A57" s="8">
        <v>323</v>
      </c>
      <c r="B57" s="8" t="s">
        <v>15</v>
      </c>
      <c r="C57" s="8" t="s">
        <v>24</v>
      </c>
      <c r="D57" s="8">
        <v>9</v>
      </c>
      <c r="E57" s="8" t="s">
        <v>21</v>
      </c>
      <c r="F57" s="8">
        <v>3</v>
      </c>
      <c r="G57" s="9">
        <v>0.92</v>
      </c>
      <c r="H57" s="9">
        <v>1.37</v>
      </c>
      <c r="I57" s="9">
        <v>74.099999999999994</v>
      </c>
      <c r="J57" s="9">
        <v>75.459999999999994</v>
      </c>
      <c r="K57" s="9"/>
      <c r="L57" s="9"/>
      <c r="M57" s="8"/>
      <c r="N57" s="8" t="s">
        <v>25</v>
      </c>
      <c r="O57" s="8"/>
    </row>
    <row r="58" spans="1:15" ht="18" x14ac:dyDescent="0.2">
      <c r="A58" s="8">
        <v>323</v>
      </c>
      <c r="B58" s="8" t="s">
        <v>15</v>
      </c>
      <c r="C58" s="8" t="s">
        <v>24</v>
      </c>
      <c r="D58" s="8">
        <v>10</v>
      </c>
      <c r="E58" s="8" t="s">
        <v>21</v>
      </c>
      <c r="F58" s="8">
        <v>1</v>
      </c>
      <c r="G58" s="9">
        <v>1.5</v>
      </c>
      <c r="H58" s="9">
        <v>1.21</v>
      </c>
      <c r="I58" s="9">
        <v>75.599999999999994</v>
      </c>
      <c r="J58" s="9">
        <v>76.81</v>
      </c>
      <c r="K58" s="9"/>
      <c r="L58" s="9"/>
      <c r="M58" s="8"/>
      <c r="N58" s="8" t="s">
        <v>25</v>
      </c>
      <c r="O58" s="8"/>
    </row>
    <row r="59" spans="1:15" ht="18" x14ac:dyDescent="0.2">
      <c r="A59" s="8">
        <v>323</v>
      </c>
      <c r="B59" s="8" t="s">
        <v>15</v>
      </c>
      <c r="C59" s="8" t="s">
        <v>24</v>
      </c>
      <c r="D59" s="8">
        <v>10</v>
      </c>
      <c r="E59" s="8" t="s">
        <v>21</v>
      </c>
      <c r="F59" s="8">
        <v>2</v>
      </c>
      <c r="G59" s="9">
        <v>1</v>
      </c>
      <c r="H59" s="9">
        <v>1.42</v>
      </c>
      <c r="I59" s="9">
        <v>76.81</v>
      </c>
      <c r="J59" s="9">
        <v>78.23</v>
      </c>
      <c r="K59" s="9"/>
      <c r="L59" s="9"/>
      <c r="M59" s="8"/>
      <c r="N59" s="8" t="s">
        <v>25</v>
      </c>
      <c r="O59" s="8"/>
    </row>
    <row r="60" spans="1:15" ht="18" x14ac:dyDescent="0.2">
      <c r="A60" s="8">
        <v>323</v>
      </c>
      <c r="B60" s="8" t="s">
        <v>15</v>
      </c>
      <c r="C60" s="8" t="s">
        <v>24</v>
      </c>
      <c r="D60" s="8">
        <v>10</v>
      </c>
      <c r="E60" s="8" t="s">
        <v>21</v>
      </c>
      <c r="F60" s="8">
        <v>3</v>
      </c>
      <c r="G60" s="9">
        <v>0.5</v>
      </c>
      <c r="H60" s="9">
        <v>1.42</v>
      </c>
      <c r="I60" s="9">
        <v>78.23</v>
      </c>
      <c r="J60" s="9">
        <v>79.650000000000006</v>
      </c>
      <c r="K60" s="9"/>
      <c r="L60" s="9"/>
      <c r="M60" s="8"/>
      <c r="N60" s="8" t="s">
        <v>25</v>
      </c>
      <c r="O60" s="8"/>
    </row>
    <row r="61" spans="1:15" ht="18" x14ac:dyDescent="0.2">
      <c r="A61" s="8">
        <v>323</v>
      </c>
      <c r="B61" s="8" t="s">
        <v>15</v>
      </c>
      <c r="C61" s="8" t="s">
        <v>24</v>
      </c>
      <c r="D61" s="8">
        <v>10</v>
      </c>
      <c r="E61" s="8" t="s">
        <v>21</v>
      </c>
      <c r="F61" s="8">
        <v>4</v>
      </c>
      <c r="G61" s="9">
        <v>0</v>
      </c>
      <c r="H61" s="9">
        <v>0.86</v>
      </c>
      <c r="I61" s="9">
        <v>79.650000000000006</v>
      </c>
      <c r="J61" s="9">
        <v>80.5</v>
      </c>
      <c r="K61" s="9"/>
      <c r="L61" s="9"/>
      <c r="M61" s="8"/>
      <c r="N61" s="8" t="s">
        <v>25</v>
      </c>
      <c r="O61" s="8"/>
    </row>
    <row r="62" spans="1:15" ht="18" x14ac:dyDescent="0.2">
      <c r="A62" s="8">
        <v>323</v>
      </c>
      <c r="B62" s="8" t="s">
        <v>15</v>
      </c>
      <c r="C62" s="8" t="s">
        <v>24</v>
      </c>
      <c r="D62" s="8">
        <v>11</v>
      </c>
      <c r="E62" s="8" t="s">
        <v>21</v>
      </c>
      <c r="F62" s="8">
        <v>1</v>
      </c>
      <c r="G62" s="9">
        <v>1.5</v>
      </c>
      <c r="H62" s="9">
        <v>1.5</v>
      </c>
      <c r="I62" s="9">
        <v>82.1</v>
      </c>
      <c r="J62" s="9">
        <v>83.6</v>
      </c>
      <c r="K62" s="9"/>
      <c r="L62" s="9"/>
      <c r="M62" s="8"/>
      <c r="N62" s="8" t="s">
        <v>25</v>
      </c>
      <c r="O62" s="8"/>
    </row>
    <row r="63" spans="1:15" ht="18" x14ac:dyDescent="0.2">
      <c r="A63" s="8">
        <v>323</v>
      </c>
      <c r="B63" s="8" t="s">
        <v>15</v>
      </c>
      <c r="C63" s="8" t="s">
        <v>24</v>
      </c>
      <c r="D63" s="8">
        <v>11</v>
      </c>
      <c r="E63" s="8" t="s">
        <v>21</v>
      </c>
      <c r="F63" s="8">
        <v>2</v>
      </c>
      <c r="G63" s="9">
        <v>1.1000000000000001</v>
      </c>
      <c r="H63" s="9">
        <v>1.36</v>
      </c>
      <c r="I63" s="9">
        <v>83.6</v>
      </c>
      <c r="J63" s="9">
        <v>84.96</v>
      </c>
      <c r="K63" s="9"/>
      <c r="L63" s="9"/>
      <c r="M63" s="8"/>
      <c r="N63" s="8" t="s">
        <v>25</v>
      </c>
      <c r="O63" s="8"/>
    </row>
    <row r="64" spans="1:15" ht="18" x14ac:dyDescent="0.2">
      <c r="A64" s="8">
        <v>323</v>
      </c>
      <c r="B64" s="8" t="s">
        <v>15</v>
      </c>
      <c r="C64" s="8" t="s">
        <v>24</v>
      </c>
      <c r="D64" s="8">
        <v>11</v>
      </c>
      <c r="E64" s="8" t="s">
        <v>21</v>
      </c>
      <c r="F64" s="8">
        <v>3</v>
      </c>
      <c r="G64" s="9">
        <v>0</v>
      </c>
      <c r="H64" s="9">
        <v>0.6</v>
      </c>
      <c r="I64" s="9">
        <v>84.96</v>
      </c>
      <c r="J64" s="9">
        <v>85.55</v>
      </c>
      <c r="K64" s="9"/>
      <c r="L64" s="9"/>
      <c r="M64" s="8"/>
      <c r="N64" s="8" t="s">
        <v>25</v>
      </c>
      <c r="O64" s="8"/>
    </row>
    <row r="65" spans="1:15" ht="18" x14ac:dyDescent="0.2">
      <c r="A65" s="8">
        <v>323</v>
      </c>
      <c r="B65" s="8" t="s">
        <v>15</v>
      </c>
      <c r="C65" s="8" t="s">
        <v>24</v>
      </c>
      <c r="D65" s="8">
        <v>12</v>
      </c>
      <c r="E65" s="8" t="s">
        <v>21</v>
      </c>
      <c r="F65" s="8">
        <v>1</v>
      </c>
      <c r="G65" s="9">
        <v>1.1100000000000001</v>
      </c>
      <c r="H65" s="9">
        <v>1.19</v>
      </c>
      <c r="I65" s="9">
        <v>87.9</v>
      </c>
      <c r="J65" s="9">
        <v>89.09</v>
      </c>
      <c r="K65" s="9"/>
      <c r="L65" s="9"/>
      <c r="M65" s="8"/>
      <c r="N65" s="8" t="s">
        <v>25</v>
      </c>
      <c r="O65" s="8"/>
    </row>
    <row r="66" spans="1:15" ht="18" x14ac:dyDescent="0.2">
      <c r="A66" s="8">
        <v>323</v>
      </c>
      <c r="B66" s="8" t="s">
        <v>15</v>
      </c>
      <c r="C66" s="8" t="s">
        <v>24</v>
      </c>
      <c r="D66" s="8">
        <v>12</v>
      </c>
      <c r="E66" s="8" t="s">
        <v>21</v>
      </c>
      <c r="F66" s="8">
        <v>2</v>
      </c>
      <c r="G66" s="9">
        <v>0.74</v>
      </c>
      <c r="H66" s="9">
        <v>0.78</v>
      </c>
      <c r="I66" s="9">
        <v>89.09</v>
      </c>
      <c r="J66" s="9">
        <v>89.87</v>
      </c>
      <c r="K66" s="9"/>
      <c r="L66" s="9"/>
      <c r="M66" s="8"/>
      <c r="N66" s="8" t="s">
        <v>25</v>
      </c>
      <c r="O66" s="8"/>
    </row>
    <row r="67" spans="1:15" ht="18" x14ac:dyDescent="0.2">
      <c r="A67" s="8">
        <v>323</v>
      </c>
      <c r="B67" s="8" t="s">
        <v>15</v>
      </c>
      <c r="C67" s="8" t="s">
        <v>24</v>
      </c>
      <c r="D67" s="8">
        <v>13</v>
      </c>
      <c r="E67" s="8" t="s">
        <v>21</v>
      </c>
      <c r="F67" s="8">
        <v>1</v>
      </c>
      <c r="G67" s="9">
        <v>1.18</v>
      </c>
      <c r="H67" s="9">
        <v>1.45</v>
      </c>
      <c r="I67" s="9">
        <v>90.1</v>
      </c>
      <c r="J67" s="9">
        <v>91.55</v>
      </c>
      <c r="K67" s="9"/>
      <c r="L67" s="9"/>
      <c r="M67" s="8"/>
      <c r="N67" s="8" t="s">
        <v>25</v>
      </c>
      <c r="O67" s="8"/>
    </row>
    <row r="68" spans="1:15" ht="18" x14ac:dyDescent="0.2">
      <c r="A68" s="8">
        <v>323</v>
      </c>
      <c r="B68" s="8" t="s">
        <v>15</v>
      </c>
      <c r="C68" s="8" t="s">
        <v>24</v>
      </c>
      <c r="D68" s="8">
        <v>13</v>
      </c>
      <c r="E68" s="8" t="s">
        <v>21</v>
      </c>
      <c r="F68" s="8">
        <v>2</v>
      </c>
      <c r="G68" s="9">
        <v>1.24</v>
      </c>
      <c r="H68" s="9">
        <v>1.08</v>
      </c>
      <c r="I68" s="9">
        <v>91.55</v>
      </c>
      <c r="J68" s="9">
        <v>92.63</v>
      </c>
      <c r="K68" s="9"/>
      <c r="L68" s="9"/>
      <c r="M68" s="8"/>
      <c r="N68" s="8" t="s">
        <v>25</v>
      </c>
      <c r="O68" s="8"/>
    </row>
    <row r="69" spans="1:15" ht="18" x14ac:dyDescent="0.2">
      <c r="A69" s="8">
        <v>323</v>
      </c>
      <c r="B69" s="8" t="s">
        <v>15</v>
      </c>
      <c r="C69" s="8" t="s">
        <v>24</v>
      </c>
      <c r="D69" s="8">
        <v>13</v>
      </c>
      <c r="E69" s="8" t="s">
        <v>21</v>
      </c>
      <c r="F69" s="8">
        <v>3</v>
      </c>
      <c r="G69" s="9">
        <v>1.27</v>
      </c>
      <c r="H69" s="9">
        <v>1.38</v>
      </c>
      <c r="I69" s="9">
        <v>92.63</v>
      </c>
      <c r="J69" s="9">
        <v>94.01</v>
      </c>
      <c r="K69" s="9"/>
      <c r="L69" s="9"/>
      <c r="M69" s="8"/>
      <c r="N69" s="8" t="s">
        <v>25</v>
      </c>
      <c r="O69" s="8"/>
    </row>
    <row r="70" spans="1:15" ht="18" x14ac:dyDescent="0.2">
      <c r="A70" s="8">
        <v>323</v>
      </c>
      <c r="B70" s="8" t="s">
        <v>15</v>
      </c>
      <c r="C70" s="8" t="s">
        <v>24</v>
      </c>
      <c r="D70" s="8">
        <v>13</v>
      </c>
      <c r="E70" s="8" t="s">
        <v>21</v>
      </c>
      <c r="F70" s="8">
        <v>4</v>
      </c>
      <c r="G70" s="9">
        <v>0.95</v>
      </c>
      <c r="H70" s="9">
        <v>0.9</v>
      </c>
      <c r="I70" s="9">
        <v>94.02</v>
      </c>
      <c r="J70" s="9">
        <v>94.92</v>
      </c>
      <c r="K70" s="9"/>
      <c r="L70" s="9"/>
      <c r="M70" s="8"/>
      <c r="N70" s="8" t="s">
        <v>25</v>
      </c>
      <c r="O70" s="8"/>
    </row>
    <row r="71" spans="1:15" ht="18" x14ac:dyDescent="0.2">
      <c r="A71" s="8">
        <v>323</v>
      </c>
      <c r="B71" s="8" t="s">
        <v>15</v>
      </c>
      <c r="C71" s="8" t="s">
        <v>24</v>
      </c>
      <c r="D71" s="8">
        <v>14</v>
      </c>
      <c r="E71" s="8" t="s">
        <v>21</v>
      </c>
      <c r="F71" s="8">
        <v>1</v>
      </c>
      <c r="G71" s="9">
        <v>0.99</v>
      </c>
      <c r="H71" s="9">
        <v>1.46</v>
      </c>
      <c r="I71" s="9">
        <v>94.9</v>
      </c>
      <c r="J71" s="9">
        <v>96.36</v>
      </c>
      <c r="K71" s="9"/>
      <c r="L71" s="9"/>
      <c r="M71" s="8"/>
      <c r="N71" s="8" t="s">
        <v>25</v>
      </c>
      <c r="O71" s="8"/>
    </row>
    <row r="72" spans="1:15" ht="18" x14ac:dyDescent="0.2">
      <c r="A72" s="8">
        <v>323</v>
      </c>
      <c r="B72" s="8" t="s">
        <v>15</v>
      </c>
      <c r="C72" s="8" t="s">
        <v>24</v>
      </c>
      <c r="D72" s="8">
        <v>14</v>
      </c>
      <c r="E72" s="8" t="s">
        <v>21</v>
      </c>
      <c r="F72" s="8">
        <v>2</v>
      </c>
      <c r="G72" s="9">
        <v>1.1499999999999999</v>
      </c>
      <c r="H72" s="9">
        <v>1.5</v>
      </c>
      <c r="I72" s="9">
        <v>96.36</v>
      </c>
      <c r="J72" s="9">
        <v>97.86</v>
      </c>
      <c r="K72" s="9"/>
      <c r="L72" s="9"/>
      <c r="M72" s="8"/>
      <c r="N72" s="8" t="s">
        <v>25</v>
      </c>
      <c r="O72" s="8"/>
    </row>
    <row r="73" spans="1:15" ht="18" x14ac:dyDescent="0.2">
      <c r="A73" s="8">
        <v>323</v>
      </c>
      <c r="B73" s="8" t="s">
        <v>15</v>
      </c>
      <c r="C73" s="8" t="s">
        <v>24</v>
      </c>
      <c r="D73" s="8">
        <v>14</v>
      </c>
      <c r="E73" s="8" t="s">
        <v>21</v>
      </c>
      <c r="F73" s="8">
        <v>3</v>
      </c>
      <c r="G73" s="9">
        <v>0</v>
      </c>
      <c r="H73" s="9">
        <v>0.66</v>
      </c>
      <c r="I73" s="9">
        <v>97.86</v>
      </c>
      <c r="J73" s="9">
        <v>98.52</v>
      </c>
      <c r="K73" s="9"/>
      <c r="L73" s="9"/>
      <c r="M73" s="8"/>
      <c r="N73" s="8" t="s">
        <v>25</v>
      </c>
      <c r="O73" s="8"/>
    </row>
    <row r="74" spans="1:15" ht="18" x14ac:dyDescent="0.2">
      <c r="A74" s="8">
        <v>323</v>
      </c>
      <c r="B74" s="8" t="s">
        <v>15</v>
      </c>
      <c r="C74" s="8" t="s">
        <v>24</v>
      </c>
      <c r="D74" s="8">
        <v>15</v>
      </c>
      <c r="E74" s="8" t="s">
        <v>21</v>
      </c>
      <c r="F74" s="8">
        <v>1</v>
      </c>
      <c r="G74" s="9">
        <v>1.48</v>
      </c>
      <c r="H74" s="9">
        <v>1.49</v>
      </c>
      <c r="I74" s="9">
        <v>102.5</v>
      </c>
      <c r="J74" s="9">
        <v>103.99</v>
      </c>
      <c r="K74" s="9"/>
      <c r="L74" s="9"/>
      <c r="M74" s="8"/>
      <c r="N74" s="8" t="s">
        <v>25</v>
      </c>
      <c r="O74" s="8"/>
    </row>
    <row r="75" spans="1:15" ht="18" x14ac:dyDescent="0.2">
      <c r="A75" s="8">
        <v>323</v>
      </c>
      <c r="B75" s="8" t="s">
        <v>15</v>
      </c>
      <c r="C75" s="8" t="s">
        <v>24</v>
      </c>
      <c r="D75" s="8">
        <v>15</v>
      </c>
      <c r="E75" s="8" t="s">
        <v>21</v>
      </c>
      <c r="F75" s="8">
        <v>2</v>
      </c>
      <c r="G75" s="9">
        <v>0</v>
      </c>
      <c r="H75" s="9">
        <v>0.21</v>
      </c>
      <c r="I75" s="9">
        <v>103.99</v>
      </c>
      <c r="J75" s="9">
        <v>104.2</v>
      </c>
      <c r="K75" s="9"/>
      <c r="L75" s="9"/>
      <c r="M75" s="8"/>
      <c r="N75" s="8" t="s">
        <v>25</v>
      </c>
      <c r="O75" s="8"/>
    </row>
    <row r="76" spans="1:15" ht="18" x14ac:dyDescent="0.2">
      <c r="A76" s="8">
        <v>323</v>
      </c>
      <c r="B76" s="8" t="s">
        <v>15</v>
      </c>
      <c r="C76" s="8" t="s">
        <v>24</v>
      </c>
      <c r="D76" s="8">
        <v>16</v>
      </c>
      <c r="E76" s="8" t="s">
        <v>21</v>
      </c>
      <c r="F76" s="8">
        <v>1</v>
      </c>
      <c r="G76" s="9">
        <v>1.1399999999999999</v>
      </c>
      <c r="H76" s="9">
        <v>1.36</v>
      </c>
      <c r="I76" s="9">
        <v>106.1</v>
      </c>
      <c r="J76" s="9">
        <v>107.46</v>
      </c>
      <c r="K76" s="9"/>
      <c r="L76" s="9"/>
      <c r="M76" s="8"/>
      <c r="N76" s="8" t="s">
        <v>25</v>
      </c>
      <c r="O76" s="8"/>
    </row>
    <row r="77" spans="1:15" ht="18" x14ac:dyDescent="0.2">
      <c r="A77" s="8">
        <v>323</v>
      </c>
      <c r="B77" s="8" t="s">
        <v>15</v>
      </c>
      <c r="C77" s="8" t="s">
        <v>24</v>
      </c>
      <c r="D77" s="8">
        <v>16</v>
      </c>
      <c r="E77" s="8" t="s">
        <v>21</v>
      </c>
      <c r="F77" s="8">
        <v>2</v>
      </c>
      <c r="G77" s="9">
        <v>0</v>
      </c>
      <c r="H77" s="9">
        <v>0.96</v>
      </c>
      <c r="I77" s="9">
        <v>107.46</v>
      </c>
      <c r="J77" s="9">
        <v>108.42</v>
      </c>
      <c r="K77" s="9"/>
      <c r="L77" s="9"/>
      <c r="M77" s="8"/>
      <c r="N77" s="8" t="s">
        <v>25</v>
      </c>
      <c r="O77" s="8"/>
    </row>
    <row r="78" spans="1:15" ht="18" x14ac:dyDescent="0.2">
      <c r="A78" s="8">
        <v>323</v>
      </c>
      <c r="B78" s="8" t="s">
        <v>15</v>
      </c>
      <c r="C78" s="8" t="s">
        <v>24</v>
      </c>
      <c r="D78" s="8">
        <v>17</v>
      </c>
      <c r="E78" s="8" t="s">
        <v>21</v>
      </c>
      <c r="F78" s="8">
        <v>1</v>
      </c>
      <c r="G78" s="9">
        <v>1.01</v>
      </c>
      <c r="H78" s="9">
        <v>1.1399999999999999</v>
      </c>
      <c r="I78" s="9">
        <v>115.1</v>
      </c>
      <c r="J78" s="9">
        <v>116.24</v>
      </c>
      <c r="K78" s="9"/>
      <c r="L78" s="9"/>
      <c r="M78" s="8"/>
      <c r="N78" s="8" t="s">
        <v>25</v>
      </c>
      <c r="O78" s="8"/>
    </row>
    <row r="79" spans="1:15" ht="18" x14ac:dyDescent="0.2">
      <c r="A79" s="8">
        <v>323</v>
      </c>
      <c r="B79" s="8" t="s">
        <v>15</v>
      </c>
      <c r="C79" s="8" t="s">
        <v>24</v>
      </c>
      <c r="D79" s="8">
        <v>17</v>
      </c>
      <c r="E79" s="8" t="s">
        <v>21</v>
      </c>
      <c r="F79" s="8">
        <v>2</v>
      </c>
      <c r="G79" s="9">
        <v>1.39</v>
      </c>
      <c r="H79" s="9">
        <v>1.41</v>
      </c>
      <c r="I79" s="9">
        <v>116.24</v>
      </c>
      <c r="J79" s="9">
        <v>117.65</v>
      </c>
      <c r="K79" s="9"/>
      <c r="L79" s="9"/>
      <c r="M79" s="8"/>
      <c r="N79" s="8" t="s">
        <v>25</v>
      </c>
      <c r="O79" s="8"/>
    </row>
    <row r="80" spans="1:15" ht="18" x14ac:dyDescent="0.2">
      <c r="A80" s="8">
        <v>323</v>
      </c>
      <c r="B80" s="8" t="s">
        <v>15</v>
      </c>
      <c r="C80" s="8" t="s">
        <v>24</v>
      </c>
      <c r="D80" s="8">
        <v>17</v>
      </c>
      <c r="E80" s="8" t="s">
        <v>21</v>
      </c>
      <c r="F80" s="8">
        <v>3</v>
      </c>
      <c r="G80" s="9">
        <v>0.96</v>
      </c>
      <c r="H80" s="9">
        <v>1.25</v>
      </c>
      <c r="I80" s="9">
        <v>117.65</v>
      </c>
      <c r="J80" s="9">
        <v>118.9</v>
      </c>
      <c r="K80" s="9"/>
      <c r="L80" s="9"/>
      <c r="M80" s="8"/>
      <c r="N80" s="8" t="s">
        <v>25</v>
      </c>
      <c r="O80" s="8"/>
    </row>
    <row r="81" spans="1:15" ht="18" x14ac:dyDescent="0.2">
      <c r="A81" s="8">
        <v>323</v>
      </c>
      <c r="B81" s="8" t="s">
        <v>15</v>
      </c>
      <c r="C81" s="8" t="s">
        <v>24</v>
      </c>
      <c r="D81" s="8">
        <v>17</v>
      </c>
      <c r="E81" s="8" t="s">
        <v>21</v>
      </c>
      <c r="F81" s="8">
        <v>4</v>
      </c>
      <c r="G81" s="9">
        <v>1.07</v>
      </c>
      <c r="H81" s="9">
        <v>1.5</v>
      </c>
      <c r="I81" s="9">
        <v>118.9</v>
      </c>
      <c r="J81" s="9">
        <v>120.4</v>
      </c>
      <c r="K81" s="9"/>
      <c r="L81" s="9"/>
      <c r="M81" s="8"/>
      <c r="N81" s="8" t="s">
        <v>25</v>
      </c>
      <c r="O81" s="8"/>
    </row>
    <row r="82" spans="1:15" ht="18" x14ac:dyDescent="0.2">
      <c r="A82" s="8">
        <v>323</v>
      </c>
      <c r="B82" s="8" t="s">
        <v>15</v>
      </c>
      <c r="C82" s="8" t="s">
        <v>24</v>
      </c>
      <c r="D82" s="8">
        <v>17</v>
      </c>
      <c r="E82" s="8" t="s">
        <v>21</v>
      </c>
      <c r="F82" s="8">
        <v>5</v>
      </c>
      <c r="G82" s="9">
        <v>1.27</v>
      </c>
      <c r="H82" s="9">
        <v>0.77</v>
      </c>
      <c r="I82" s="9">
        <v>120.4</v>
      </c>
      <c r="J82" s="9">
        <v>121.17</v>
      </c>
      <c r="K82" s="9"/>
      <c r="L82" s="9"/>
      <c r="M82" s="8"/>
      <c r="N82" s="8" t="s">
        <v>25</v>
      </c>
      <c r="O82" s="8"/>
    </row>
    <row r="83" spans="1:15" ht="18" x14ac:dyDescent="0.2">
      <c r="A83" s="8">
        <v>323</v>
      </c>
      <c r="B83" s="8" t="s">
        <v>15</v>
      </c>
      <c r="C83" s="8" t="s">
        <v>24</v>
      </c>
      <c r="D83" s="8">
        <v>18</v>
      </c>
      <c r="E83" s="8" t="s">
        <v>21</v>
      </c>
      <c r="F83" s="8">
        <v>1</v>
      </c>
      <c r="G83" s="9">
        <v>1.1599999999999999</v>
      </c>
      <c r="H83" s="9">
        <v>1.46</v>
      </c>
      <c r="I83" s="9">
        <v>121.2</v>
      </c>
      <c r="J83" s="9">
        <v>122.66</v>
      </c>
      <c r="K83" s="9"/>
      <c r="L83" s="9"/>
      <c r="M83" s="8"/>
      <c r="N83" s="8" t="s">
        <v>25</v>
      </c>
      <c r="O83" s="8"/>
    </row>
    <row r="84" spans="1:15" ht="18" x14ac:dyDescent="0.2">
      <c r="A84" s="8">
        <v>323</v>
      </c>
      <c r="B84" s="8" t="s">
        <v>15</v>
      </c>
      <c r="C84" s="8" t="s">
        <v>24</v>
      </c>
      <c r="D84" s="8">
        <v>18</v>
      </c>
      <c r="E84" s="8" t="s">
        <v>21</v>
      </c>
      <c r="F84" s="8">
        <v>2</v>
      </c>
      <c r="G84" s="9">
        <v>0.54</v>
      </c>
      <c r="H84" s="9">
        <v>1.49</v>
      </c>
      <c r="I84" s="9">
        <v>122.66</v>
      </c>
      <c r="J84" s="9">
        <v>124.15</v>
      </c>
      <c r="K84" s="9"/>
      <c r="L84" s="9"/>
      <c r="M84" s="8"/>
      <c r="N84" s="8" t="s">
        <v>25</v>
      </c>
      <c r="O84" s="8"/>
    </row>
    <row r="85" spans="1:15" ht="18" x14ac:dyDescent="0.2">
      <c r="A85" s="8">
        <v>323</v>
      </c>
      <c r="B85" s="8" t="s">
        <v>15</v>
      </c>
      <c r="C85" s="8" t="s">
        <v>24</v>
      </c>
      <c r="D85" s="8">
        <v>18</v>
      </c>
      <c r="E85" s="8" t="s">
        <v>21</v>
      </c>
      <c r="F85" s="8">
        <v>3</v>
      </c>
      <c r="G85" s="9">
        <v>1.3</v>
      </c>
      <c r="H85" s="9">
        <v>0.5</v>
      </c>
      <c r="I85" s="9">
        <v>124.15</v>
      </c>
      <c r="J85" s="9">
        <v>124.65</v>
      </c>
      <c r="K85" s="9"/>
      <c r="L85" s="9"/>
      <c r="M85" s="8"/>
      <c r="N85" s="8" t="s">
        <v>25</v>
      </c>
      <c r="O85" s="8"/>
    </row>
    <row r="86" spans="1:15" ht="18" x14ac:dyDescent="0.2">
      <c r="A86" s="8">
        <v>323</v>
      </c>
      <c r="B86" s="8" t="s">
        <v>15</v>
      </c>
      <c r="C86" s="8" t="s">
        <v>24</v>
      </c>
      <c r="D86" s="8">
        <v>19</v>
      </c>
      <c r="E86" s="8" t="s">
        <v>21</v>
      </c>
      <c r="F86" s="8">
        <v>1</v>
      </c>
      <c r="G86" s="9">
        <v>0.63</v>
      </c>
      <c r="H86" s="9">
        <v>1.4</v>
      </c>
      <c r="I86" s="9">
        <v>125.2</v>
      </c>
      <c r="J86" s="9">
        <v>126.6</v>
      </c>
      <c r="K86" s="9"/>
      <c r="L86" s="9"/>
      <c r="M86" s="8"/>
      <c r="N86" s="8" t="s">
        <v>25</v>
      </c>
      <c r="O86" s="8"/>
    </row>
    <row r="87" spans="1:15" ht="18" x14ac:dyDescent="0.2">
      <c r="A87" s="8">
        <v>323</v>
      </c>
      <c r="B87" s="8" t="s">
        <v>15</v>
      </c>
      <c r="C87" s="8" t="s">
        <v>24</v>
      </c>
      <c r="D87" s="8">
        <v>19</v>
      </c>
      <c r="E87" s="8" t="s">
        <v>21</v>
      </c>
      <c r="F87" s="8">
        <v>2</v>
      </c>
      <c r="G87" s="9">
        <v>1.5</v>
      </c>
      <c r="H87" s="9">
        <v>1.32</v>
      </c>
      <c r="I87" s="9">
        <v>126.6</v>
      </c>
      <c r="J87" s="9">
        <v>127.92</v>
      </c>
      <c r="K87" s="9"/>
      <c r="L87" s="9"/>
      <c r="M87" s="8"/>
      <c r="N87" s="8" t="s">
        <v>25</v>
      </c>
      <c r="O87" s="8"/>
    </row>
    <row r="88" spans="1:15" ht="18" x14ac:dyDescent="0.2">
      <c r="A88" s="8">
        <v>323</v>
      </c>
      <c r="B88" s="8" t="s">
        <v>15</v>
      </c>
      <c r="C88" s="8" t="s">
        <v>24</v>
      </c>
      <c r="D88" s="8">
        <v>19</v>
      </c>
      <c r="E88" s="8" t="s">
        <v>21</v>
      </c>
      <c r="F88" s="8">
        <v>3</v>
      </c>
      <c r="G88" s="9">
        <v>1.5</v>
      </c>
      <c r="H88" s="9">
        <v>1.5</v>
      </c>
      <c r="I88" s="9">
        <v>127.92</v>
      </c>
      <c r="J88" s="9">
        <v>129.41999999999999</v>
      </c>
      <c r="K88" s="9"/>
      <c r="L88" s="9"/>
      <c r="M88" s="8"/>
      <c r="N88" s="8" t="s">
        <v>25</v>
      </c>
      <c r="O88" s="8"/>
    </row>
    <row r="89" spans="1:15" ht="18" x14ac:dyDescent="0.2">
      <c r="A89" s="8">
        <v>323</v>
      </c>
      <c r="B89" s="8" t="s">
        <v>15</v>
      </c>
      <c r="C89" s="8" t="s">
        <v>24</v>
      </c>
      <c r="D89" s="8">
        <v>19</v>
      </c>
      <c r="E89" s="8" t="s">
        <v>21</v>
      </c>
      <c r="F89" s="8">
        <v>4</v>
      </c>
      <c r="G89" s="9">
        <v>0</v>
      </c>
      <c r="H89" s="9">
        <v>0.52</v>
      </c>
      <c r="I89" s="9">
        <v>129.41999999999999</v>
      </c>
      <c r="J89" s="9">
        <v>129.94</v>
      </c>
      <c r="K89" s="9"/>
      <c r="L89" s="9"/>
      <c r="M89" s="8"/>
      <c r="N89" s="8" t="s">
        <v>25</v>
      </c>
      <c r="O89" s="8"/>
    </row>
  </sheetData>
  <mergeCells count="1">
    <mergeCell ref="H2:J2"/>
  </mergeCells>
  <pageMargins left="0.5" right="0.5" top="0.75" bottom="0.5" header="0.5" footer="0.5"/>
  <pageSetup scale="40" fitToHeight="2" orientation="landscape" horizontalDpi="0" verticalDpi="0"/>
  <headerFooter>
    <oddHeader>&amp;L&amp;"Helvetica,Regular"&amp;12&amp;K000000&amp;F&amp;R&amp;"Helvetica,Regular"&amp;12&amp;K000000&amp;P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IODP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 Technology</dc:creator>
  <cp:lastModifiedBy>Microsoft Office User</cp:lastModifiedBy>
  <cp:lastPrinted>2019-06-28T14:27:40Z</cp:lastPrinted>
  <dcterms:created xsi:type="dcterms:W3CDTF">2015-09-28T23:19:44Z</dcterms:created>
  <dcterms:modified xsi:type="dcterms:W3CDTF">2019-06-28T14:37:27Z</dcterms:modified>
</cp:coreProperties>
</file>